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AAA_NextCloud\C_SSC_Russi_GmbH\Marketing_Verkauf\LinkedIn\Dokumente und Texte zu Landingpage_Homepage\"/>
    </mc:Choice>
  </mc:AlternateContent>
  <xr:revisionPtr revIDLastSave="0" documentId="13_ncr:1_{79D57D36-361E-48DF-86A4-92DB6FBA35B6}" xr6:coauthVersionLast="47" xr6:coauthVersionMax="47" xr10:uidLastSave="{00000000-0000-0000-0000-000000000000}"/>
  <bookViews>
    <workbookView xWindow="225" yWindow="600" windowWidth="24975" windowHeight="15150" xr2:uid="{00000000-000D-0000-FFFF-FFFF00000000}"/>
  </bookViews>
  <sheets>
    <sheet name="1 - Eingabemaske" sheetId="14" r:id="rId1"/>
    <sheet name="PD" sheetId="36" r:id="rId2"/>
    <sheet name="1" sheetId="6" r:id="rId3"/>
    <sheet name="5 - K1 (2)" sheetId="20" state="hidden" r:id="rId4"/>
    <sheet name="5 - K1 (4)" sheetId="22" state="hidden" r:id="rId5"/>
  </sheets>
  <externalReferences>
    <externalReference r:id="rId6"/>
    <externalReference r:id="rId7"/>
  </externalReferences>
  <definedNames>
    <definedName name="Anz_Deckenaufh" localSheetId="3">#REF!</definedName>
    <definedName name="Anz_Deckenaufh" localSheetId="4">#REF!</definedName>
    <definedName name="Anz_Deckenaufh">#REF!</definedName>
    <definedName name="Anz_Laengenskala" localSheetId="3">#REF!</definedName>
    <definedName name="Anz_Laengenskala" localSheetId="4">#REF!</definedName>
    <definedName name="Anz_Laengenskala">#REF!</definedName>
    <definedName name="Anz_Unterbaugestell" localSheetId="3">#REF!</definedName>
    <definedName name="Anz_Unterbaugestell" localSheetId="4">#REF!</definedName>
    <definedName name="Anz_Unterbaugestell">#REF!</definedName>
    <definedName name="DV">[1]Arbeitsplan_Distanzstück!$B$17</definedName>
    <definedName name="JN">[1]Allgemein!$A$6:$A$7</definedName>
    <definedName name="Komplex">[2]Rüstvorgang!$E$10:$E$12</definedName>
    <definedName name="Land" localSheetId="2">'1'!$I$10</definedName>
    <definedName name="Land" localSheetId="3">'5 - K1 (2)'!$I$45</definedName>
    <definedName name="Land" localSheetId="4">'5 - K1 (4)'!$I$45</definedName>
    <definedName name="Land">[1]Kostenmatrix!$B$5</definedName>
    <definedName name="LG" localSheetId="2">'1'!$I$38</definedName>
    <definedName name="LG" localSheetId="3">'5 - K1 (2)'!$I$67</definedName>
    <definedName name="LG" localSheetId="4">'5 - K1 (4)'!$I$67</definedName>
    <definedName name="LG">[1]Kostenmatrix!$B$9</definedName>
    <definedName name="mat_mat">[1]Materialkosten!$A$3:$D$21</definedName>
    <definedName name="matrix_cost">[1]Stundensatz!$A$1:$C$15</definedName>
    <definedName name="matrix_dichte">[1]Materialkosten!$F$2:$H$9</definedName>
    <definedName name="Matrix_Komplex">[2]Rüstvorgang!$E$10:$F$12</definedName>
    <definedName name="MGK">[1]Allgemein!$B$2</definedName>
    <definedName name="Q">[1]Arbeitsplan_Distanzstück!$B$42</definedName>
    <definedName name="QDM">[1]Allgemein!$B$4</definedName>
    <definedName name="Spannmittel">[2]Rüstvorgang!$E$2:$F$13</definedName>
    <definedName name="T_Baukasten" localSheetId="3">#REF!</definedName>
    <definedName name="T_Baukasten" localSheetId="4">#REF!</definedName>
    <definedName name="T_Baukasten">#REF!</definedName>
    <definedName name="xxx" localSheetId="3">#REF!</definedName>
    <definedName name="xxx" localSheetId="4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4" l="1"/>
  <c r="M6" i="14"/>
  <c r="N6" i="14" s="1"/>
  <c r="M7" i="14"/>
  <c r="M8" i="14"/>
  <c r="M9" i="14"/>
  <c r="M10" i="14"/>
  <c r="M11" i="14"/>
  <c r="M12" i="14"/>
  <c r="M13" i="14"/>
  <c r="M14" i="14"/>
  <c r="M15" i="14"/>
  <c r="M16" i="14"/>
  <c r="M17" i="14"/>
  <c r="M18" i="14"/>
  <c r="N18" i="14" s="1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N33" i="14" s="1"/>
  <c r="M5" i="14"/>
  <c r="M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4" i="14"/>
  <c r="L2" i="6"/>
  <c r="L14" i="6" s="1"/>
  <c r="J157" i="6"/>
  <c r="N30" i="14" l="1"/>
  <c r="N26" i="14"/>
  <c r="N22" i="14"/>
  <c r="N14" i="14"/>
  <c r="N4" i="14"/>
  <c r="N5" i="14"/>
  <c r="N29" i="14"/>
  <c r="N25" i="14"/>
  <c r="N21" i="14"/>
  <c r="N17" i="14"/>
  <c r="N13" i="14"/>
  <c r="N9" i="14"/>
  <c r="N32" i="14"/>
  <c r="N28" i="14"/>
  <c r="N24" i="14"/>
  <c r="N20" i="14"/>
  <c r="N16" i="14"/>
  <c r="N12" i="14"/>
  <c r="N8" i="14"/>
  <c r="N31" i="14"/>
  <c r="N27" i="14"/>
  <c r="N23" i="14"/>
  <c r="N19" i="14"/>
  <c r="N15" i="14"/>
  <c r="N11" i="14"/>
  <c r="N7" i="14"/>
  <c r="L9" i="6"/>
  <c r="L11" i="6"/>
  <c r="L13" i="6"/>
  <c r="L10" i="6"/>
  <c r="L12" i="6"/>
  <c r="K37" i="6"/>
  <c r="B5" i="14" l="1"/>
  <c r="O2" i="6"/>
  <c r="O6" i="6" s="1"/>
  <c r="O31" i="6" l="1"/>
  <c r="O29" i="6"/>
  <c r="O27" i="6"/>
  <c r="O25" i="6"/>
  <c r="O23" i="6"/>
  <c r="O21" i="6"/>
  <c r="O19" i="6"/>
  <c r="O17" i="6"/>
  <c r="O15" i="6"/>
  <c r="O13" i="6"/>
  <c r="O11" i="6"/>
  <c r="O9" i="6"/>
  <c r="O7" i="6"/>
  <c r="O5" i="6"/>
  <c r="O33" i="6"/>
  <c r="O4" i="6"/>
  <c r="O32" i="6"/>
  <c r="O30" i="6"/>
  <c r="O28" i="6"/>
  <c r="O26" i="6"/>
  <c r="O24" i="6"/>
  <c r="O22" i="6"/>
  <c r="O20" i="6"/>
  <c r="O18" i="6"/>
  <c r="O16" i="6"/>
  <c r="O14" i="6"/>
  <c r="O12" i="6"/>
  <c r="O10" i="6"/>
  <c r="O8" i="6"/>
  <c r="A158" i="6"/>
  <c r="GG134" i="6"/>
  <c r="GK134" i="6" s="1"/>
  <c r="GJ133" i="6"/>
  <c r="GF133" i="6"/>
  <c r="GJ132" i="6"/>
  <c r="GF132" i="6"/>
  <c r="GJ131" i="6"/>
  <c r="GF131" i="6"/>
  <c r="GJ130" i="6"/>
  <c r="GF130" i="6"/>
  <c r="GJ129" i="6"/>
  <c r="GF129" i="6"/>
  <c r="GJ128" i="6"/>
  <c r="GF128" i="6"/>
  <c r="GJ127" i="6"/>
  <c r="GF127" i="6"/>
  <c r="GJ126" i="6"/>
  <c r="GF126" i="6"/>
  <c r="GJ125" i="6"/>
  <c r="GF125" i="6"/>
  <c r="GJ124" i="6"/>
  <c r="GF124" i="6"/>
  <c r="GJ123" i="6"/>
  <c r="GF123" i="6"/>
  <c r="GJ122" i="6"/>
  <c r="GF122" i="6"/>
  <c r="GG119" i="6"/>
  <c r="GJ118" i="6"/>
  <c r="GJ117" i="6"/>
  <c r="GJ116" i="6"/>
  <c r="GJ115" i="6"/>
  <c r="GJ114" i="6"/>
  <c r="GJ113" i="6"/>
  <c r="GJ112" i="6"/>
  <c r="GJ111" i="6"/>
  <c r="GJ110" i="6"/>
  <c r="GJ109" i="6"/>
  <c r="GJ108" i="6"/>
  <c r="GJ107" i="6"/>
  <c r="GJ106" i="6"/>
  <c r="GJ101" i="6"/>
  <c r="GG101" i="6"/>
  <c r="GJ100" i="6"/>
  <c r="GG100" i="6"/>
  <c r="GJ99" i="6"/>
  <c r="GG99" i="6"/>
  <c r="GJ98" i="6"/>
  <c r="GG98" i="6"/>
  <c r="GJ97" i="6"/>
  <c r="GG97" i="6"/>
  <c r="GJ96" i="6"/>
  <c r="GG96" i="6"/>
  <c r="GJ95" i="6"/>
  <c r="GG95" i="6"/>
  <c r="GJ94" i="6"/>
  <c r="GG94" i="6"/>
  <c r="GJ93" i="6"/>
  <c r="GG93" i="6"/>
  <c r="GJ92" i="6"/>
  <c r="GG92" i="6"/>
  <c r="GJ91" i="6"/>
  <c r="GG91" i="6"/>
  <c r="GJ90" i="6"/>
  <c r="GG90" i="6"/>
  <c r="GJ89" i="6"/>
  <c r="GG89" i="6"/>
  <c r="GJ88" i="6"/>
  <c r="GG88" i="6"/>
  <c r="GJ87" i="6"/>
  <c r="GG87" i="6"/>
  <c r="GJ86" i="6"/>
  <c r="GG86" i="6"/>
  <c r="GJ85" i="6"/>
  <c r="GG85" i="6"/>
  <c r="GJ84" i="6"/>
  <c r="GG84" i="6"/>
  <c r="GG80" i="6"/>
  <c r="GJ79" i="6"/>
  <c r="GI79" i="6"/>
  <c r="GH79" i="6"/>
  <c r="GJ78" i="6"/>
  <c r="GI78" i="6"/>
  <c r="GH78" i="6"/>
  <c r="GJ77" i="6"/>
  <c r="GI77" i="6"/>
  <c r="GH77" i="6"/>
  <c r="GE76" i="6"/>
  <c r="GJ73" i="6"/>
  <c r="GI73" i="6"/>
  <c r="GH73" i="6"/>
  <c r="GJ72" i="6"/>
  <c r="GI72" i="6"/>
  <c r="GH72" i="6"/>
  <c r="GJ71" i="6"/>
  <c r="GI71" i="6"/>
  <c r="GH71" i="6"/>
  <c r="GJ70" i="6"/>
  <c r="GI70" i="6"/>
  <c r="GH70" i="6"/>
  <c r="GJ69" i="6"/>
  <c r="GI69" i="6"/>
  <c r="GH69" i="6"/>
  <c r="GJ68" i="6"/>
  <c r="GI68" i="6"/>
  <c r="GH68" i="6"/>
  <c r="GJ67" i="6"/>
  <c r="GI67" i="6"/>
  <c r="GH67" i="6"/>
  <c r="GJ66" i="6"/>
  <c r="GI66" i="6"/>
  <c r="GH66" i="6"/>
  <c r="GG63" i="6"/>
  <c r="GE63" i="6"/>
  <c r="GG62" i="6"/>
  <c r="GJ61" i="6"/>
  <c r="GI61" i="6"/>
  <c r="GH61" i="6"/>
  <c r="GJ60" i="6"/>
  <c r="GI60" i="6"/>
  <c r="GH60" i="6"/>
  <c r="GJ59" i="6"/>
  <c r="GI59" i="6"/>
  <c r="GH59" i="6"/>
  <c r="GJ58" i="6"/>
  <c r="GE58" i="6"/>
  <c r="GJ57" i="6"/>
  <c r="GE57" i="6"/>
  <c r="GJ56" i="6"/>
  <c r="GE56" i="6"/>
  <c r="GE55" i="6"/>
  <c r="GE54" i="6"/>
  <c r="GG53" i="6"/>
  <c r="GJ52" i="6"/>
  <c r="GI52" i="6"/>
  <c r="GH52" i="6"/>
  <c r="GJ51" i="6"/>
  <c r="GJ50" i="6"/>
  <c r="GI50" i="6"/>
  <c r="GH50" i="6"/>
  <c r="GJ49" i="6"/>
  <c r="GI49" i="6"/>
  <c r="GH49" i="6"/>
  <c r="GJ48" i="6"/>
  <c r="GI48" i="6"/>
  <c r="GH48" i="6"/>
  <c r="GJ47" i="6"/>
  <c r="GI47" i="6"/>
  <c r="GH47" i="6"/>
  <c r="GJ46" i="6"/>
  <c r="GI46" i="6"/>
  <c r="GH46" i="6"/>
  <c r="GJ45" i="6"/>
  <c r="GI45" i="6"/>
  <c r="GH45" i="6"/>
  <c r="GJ44" i="6"/>
  <c r="GI44" i="6"/>
  <c r="GH44" i="6"/>
  <c r="GJ43" i="6"/>
  <c r="GI43" i="6"/>
  <c r="GH43" i="6"/>
  <c r="GJ42" i="6"/>
  <c r="GI42" i="6"/>
  <c r="GH42" i="6"/>
  <c r="GJ41" i="6"/>
  <c r="GI41" i="6"/>
  <c r="GH41" i="6"/>
  <c r="GJ40" i="6"/>
  <c r="GI40" i="6"/>
  <c r="GH40" i="6"/>
  <c r="GJ39" i="6"/>
  <c r="GI39" i="6"/>
  <c r="GH39" i="6"/>
  <c r="GG36" i="6"/>
  <c r="GE36" i="6"/>
  <c r="GG35" i="6"/>
  <c r="GJ34" i="6"/>
  <c r="GI34" i="6"/>
  <c r="GH34" i="6"/>
  <c r="HF33" i="6"/>
  <c r="HE33" i="6"/>
  <c r="HD33" i="6"/>
  <c r="HC33" i="6"/>
  <c r="HB33" i="6"/>
  <c r="HA33" i="6"/>
  <c r="GZ33" i="6"/>
  <c r="GY33" i="6"/>
  <c r="GX33" i="6"/>
  <c r="GW33" i="6"/>
  <c r="GJ33" i="6"/>
  <c r="GI33" i="6"/>
  <c r="GH33" i="6"/>
  <c r="HF32" i="6"/>
  <c r="HE32" i="6"/>
  <c r="HD32" i="6"/>
  <c r="HC32" i="6"/>
  <c r="HB32" i="6"/>
  <c r="HA32" i="6"/>
  <c r="GZ32" i="6"/>
  <c r="GY32" i="6"/>
  <c r="GX32" i="6"/>
  <c r="GW32" i="6"/>
  <c r="GJ32" i="6"/>
  <c r="GI32" i="6"/>
  <c r="GH32" i="6"/>
  <c r="HF31" i="6"/>
  <c r="HE31" i="6"/>
  <c r="HD31" i="6"/>
  <c r="HC31" i="6"/>
  <c r="HB31" i="6"/>
  <c r="HA31" i="6"/>
  <c r="GZ31" i="6"/>
  <c r="GY31" i="6"/>
  <c r="GX31" i="6"/>
  <c r="GW31" i="6"/>
  <c r="GE31" i="6"/>
  <c r="HF30" i="6"/>
  <c r="HE30" i="6"/>
  <c r="HD30" i="6"/>
  <c r="HC30" i="6"/>
  <c r="HB30" i="6"/>
  <c r="HA30" i="6"/>
  <c r="GZ30" i="6"/>
  <c r="GY30" i="6"/>
  <c r="GX30" i="6"/>
  <c r="GW30" i="6"/>
  <c r="GE30" i="6"/>
  <c r="HF29" i="6"/>
  <c r="HE29" i="6"/>
  <c r="HD29" i="6"/>
  <c r="HC29" i="6"/>
  <c r="HB29" i="6"/>
  <c r="HA29" i="6"/>
  <c r="GZ29" i="6"/>
  <c r="GY29" i="6"/>
  <c r="GX29" i="6"/>
  <c r="GW29" i="6"/>
  <c r="GJ29" i="6"/>
  <c r="GI29" i="6"/>
  <c r="GH29" i="6"/>
  <c r="HF28" i="6"/>
  <c r="HE28" i="6"/>
  <c r="HD28" i="6"/>
  <c r="HC28" i="6"/>
  <c r="HB28" i="6"/>
  <c r="HA28" i="6"/>
  <c r="GZ28" i="6"/>
  <c r="GY28" i="6"/>
  <c r="GX28" i="6"/>
  <c r="GW28" i="6"/>
  <c r="GJ28" i="6"/>
  <c r="GI28" i="6"/>
  <c r="GH28" i="6"/>
  <c r="HF27" i="6"/>
  <c r="HE27" i="6"/>
  <c r="HD27" i="6"/>
  <c r="HC27" i="6"/>
  <c r="HB27" i="6"/>
  <c r="HA27" i="6"/>
  <c r="GZ27" i="6"/>
  <c r="GY27" i="6"/>
  <c r="GX27" i="6"/>
  <c r="GW27" i="6"/>
  <c r="GJ27" i="6"/>
  <c r="GI27" i="6"/>
  <c r="GH27" i="6"/>
  <c r="HF26" i="6"/>
  <c r="HE26" i="6"/>
  <c r="HD26" i="6"/>
  <c r="HC26" i="6"/>
  <c r="HB26" i="6"/>
  <c r="HA26" i="6"/>
  <c r="GZ26" i="6"/>
  <c r="GY26" i="6"/>
  <c r="GX26" i="6"/>
  <c r="GW26" i="6"/>
  <c r="GJ26" i="6"/>
  <c r="HF25" i="6"/>
  <c r="HE25" i="6"/>
  <c r="HD25" i="6"/>
  <c r="HC25" i="6"/>
  <c r="HB25" i="6"/>
  <c r="HA25" i="6"/>
  <c r="GZ25" i="6"/>
  <c r="GY25" i="6"/>
  <c r="GX25" i="6"/>
  <c r="GW25" i="6"/>
  <c r="GJ25" i="6"/>
  <c r="GI25" i="6"/>
  <c r="GH25" i="6"/>
  <c r="HF24" i="6"/>
  <c r="HE24" i="6"/>
  <c r="HD24" i="6"/>
  <c r="HC24" i="6"/>
  <c r="HB24" i="6"/>
  <c r="HA24" i="6"/>
  <c r="GZ24" i="6"/>
  <c r="GY24" i="6"/>
  <c r="GX24" i="6"/>
  <c r="GW24" i="6"/>
  <c r="GJ24" i="6"/>
  <c r="GI24" i="6"/>
  <c r="GH24" i="6"/>
  <c r="HF23" i="6"/>
  <c r="HE23" i="6"/>
  <c r="HD23" i="6"/>
  <c r="HC23" i="6"/>
  <c r="HB23" i="6"/>
  <c r="HA23" i="6"/>
  <c r="GZ23" i="6"/>
  <c r="GY23" i="6"/>
  <c r="GX23" i="6"/>
  <c r="GW23" i="6"/>
  <c r="GJ23" i="6"/>
  <c r="GI23" i="6"/>
  <c r="GH23" i="6"/>
  <c r="HF22" i="6"/>
  <c r="HE22" i="6"/>
  <c r="HD22" i="6"/>
  <c r="HC22" i="6"/>
  <c r="HB22" i="6"/>
  <c r="HA22" i="6"/>
  <c r="GZ22" i="6"/>
  <c r="GY22" i="6"/>
  <c r="GX22" i="6"/>
  <c r="GW22" i="6"/>
  <c r="GJ22" i="6"/>
  <c r="GI22" i="6"/>
  <c r="GH22" i="6"/>
  <c r="HF21" i="6"/>
  <c r="HE21" i="6"/>
  <c r="HD21" i="6"/>
  <c r="HC21" i="6"/>
  <c r="HB21" i="6"/>
  <c r="HA21" i="6"/>
  <c r="GZ21" i="6"/>
  <c r="GY21" i="6"/>
  <c r="GX21" i="6"/>
  <c r="GW21" i="6"/>
  <c r="GJ21" i="6"/>
  <c r="GI21" i="6"/>
  <c r="GH21" i="6"/>
  <c r="HF20" i="6"/>
  <c r="HE20" i="6"/>
  <c r="HD20" i="6"/>
  <c r="HC20" i="6"/>
  <c r="HB20" i="6"/>
  <c r="HA20" i="6"/>
  <c r="GZ20" i="6"/>
  <c r="GY20" i="6"/>
  <c r="GX20" i="6"/>
  <c r="GW20" i="6"/>
  <c r="GJ20" i="6"/>
  <c r="GI20" i="6"/>
  <c r="GH20" i="6"/>
  <c r="HF19" i="6"/>
  <c r="HE19" i="6"/>
  <c r="HD19" i="6"/>
  <c r="HC19" i="6"/>
  <c r="HB19" i="6"/>
  <c r="HA19" i="6"/>
  <c r="GZ19" i="6"/>
  <c r="GY19" i="6"/>
  <c r="GX19" i="6"/>
  <c r="GW19" i="6"/>
  <c r="GJ19" i="6"/>
  <c r="GI19" i="6"/>
  <c r="GH19" i="6"/>
  <c r="HF18" i="6"/>
  <c r="HE18" i="6"/>
  <c r="HD18" i="6"/>
  <c r="HC18" i="6"/>
  <c r="HB18" i="6"/>
  <c r="HA18" i="6"/>
  <c r="GZ18" i="6"/>
  <c r="GY18" i="6"/>
  <c r="GX18" i="6"/>
  <c r="GW18" i="6"/>
  <c r="GJ18" i="6"/>
  <c r="GI18" i="6"/>
  <c r="GH18" i="6"/>
  <c r="HR17" i="6"/>
  <c r="HF17" i="6"/>
  <c r="HE17" i="6"/>
  <c r="HD17" i="6"/>
  <c r="HC17" i="6"/>
  <c r="HB17" i="6"/>
  <c r="HA17" i="6"/>
  <c r="GZ17" i="6"/>
  <c r="GY17" i="6"/>
  <c r="GX17" i="6"/>
  <c r="GW17" i="6"/>
  <c r="GJ17" i="6"/>
  <c r="GI17" i="6"/>
  <c r="GH17" i="6"/>
  <c r="HF16" i="6"/>
  <c r="HE16" i="6"/>
  <c r="HD16" i="6"/>
  <c r="HC16" i="6"/>
  <c r="HB16" i="6"/>
  <c r="HA16" i="6"/>
  <c r="GZ16" i="6"/>
  <c r="GY16" i="6"/>
  <c r="GX16" i="6"/>
  <c r="GW16" i="6"/>
  <c r="GJ16" i="6"/>
  <c r="GI16" i="6"/>
  <c r="GH16" i="6"/>
  <c r="HF15" i="6"/>
  <c r="HE15" i="6"/>
  <c r="HD15" i="6"/>
  <c r="HC15" i="6"/>
  <c r="HB15" i="6"/>
  <c r="HA15" i="6"/>
  <c r="GZ15" i="6"/>
  <c r="GY15" i="6"/>
  <c r="GX15" i="6"/>
  <c r="GW15" i="6"/>
  <c r="HF14" i="6"/>
  <c r="HE14" i="6"/>
  <c r="HD14" i="6"/>
  <c r="HC14" i="6"/>
  <c r="HB14" i="6"/>
  <c r="HA14" i="6"/>
  <c r="GZ14" i="6"/>
  <c r="GY14" i="6"/>
  <c r="GX14" i="6"/>
  <c r="GW14" i="6"/>
  <c r="HR13" i="6"/>
  <c r="HF13" i="6"/>
  <c r="HE13" i="6"/>
  <c r="HD13" i="6"/>
  <c r="HC13" i="6"/>
  <c r="HB13" i="6"/>
  <c r="HA13" i="6"/>
  <c r="GZ13" i="6"/>
  <c r="GY13" i="6"/>
  <c r="GX13" i="6"/>
  <c r="GW13" i="6"/>
  <c r="HF12" i="6"/>
  <c r="HE12" i="6"/>
  <c r="HD12" i="6"/>
  <c r="HC12" i="6"/>
  <c r="HB12" i="6"/>
  <c r="HA12" i="6"/>
  <c r="GZ12" i="6"/>
  <c r="GY12" i="6"/>
  <c r="GX12" i="6"/>
  <c r="GW12" i="6"/>
  <c r="HF11" i="6"/>
  <c r="HE11" i="6"/>
  <c r="HD11" i="6"/>
  <c r="HC11" i="6"/>
  <c r="HB11" i="6"/>
  <c r="HA11" i="6"/>
  <c r="GZ11" i="6"/>
  <c r="GY11" i="6"/>
  <c r="GX11" i="6"/>
  <c r="GW11" i="6"/>
  <c r="HF10" i="6"/>
  <c r="HE10" i="6"/>
  <c r="HD10" i="6"/>
  <c r="HC10" i="6"/>
  <c r="HB10" i="6"/>
  <c r="HA10" i="6"/>
  <c r="GZ10" i="6"/>
  <c r="GY10" i="6"/>
  <c r="GX10" i="6"/>
  <c r="GW10" i="6"/>
  <c r="HF9" i="6"/>
  <c r="HE9" i="6"/>
  <c r="HD9" i="6"/>
  <c r="HC9" i="6"/>
  <c r="HB9" i="6"/>
  <c r="HA9" i="6"/>
  <c r="GZ9" i="6"/>
  <c r="GY9" i="6"/>
  <c r="GX9" i="6"/>
  <c r="GW9" i="6"/>
  <c r="HU8" i="6"/>
  <c r="HF8" i="6"/>
  <c r="HE8" i="6"/>
  <c r="HD8" i="6"/>
  <c r="HC8" i="6"/>
  <c r="HB8" i="6"/>
  <c r="HA8" i="6"/>
  <c r="GZ8" i="6"/>
  <c r="GY8" i="6"/>
  <c r="GX8" i="6"/>
  <c r="GW8" i="6"/>
  <c r="HF7" i="6"/>
  <c r="HE7" i="6"/>
  <c r="HD7" i="6"/>
  <c r="HC7" i="6"/>
  <c r="HB7" i="6"/>
  <c r="HA7" i="6"/>
  <c r="GZ7" i="6"/>
  <c r="GY7" i="6"/>
  <c r="GX7" i="6"/>
  <c r="GW7" i="6"/>
  <c r="HF6" i="6"/>
  <c r="HE6" i="6"/>
  <c r="HD6" i="6"/>
  <c r="HC6" i="6"/>
  <c r="HB6" i="6"/>
  <c r="HA6" i="6"/>
  <c r="GZ6" i="6"/>
  <c r="GY6" i="6"/>
  <c r="GX6" i="6"/>
  <c r="GW6" i="6"/>
  <c r="GI6" i="6"/>
  <c r="HF5" i="6"/>
  <c r="HE5" i="6"/>
  <c r="HD5" i="6"/>
  <c r="HC5" i="6"/>
  <c r="HB5" i="6"/>
  <c r="HA5" i="6"/>
  <c r="GZ5" i="6"/>
  <c r="GY5" i="6"/>
  <c r="GX5" i="6"/>
  <c r="GW5" i="6"/>
  <c r="GI5" i="6"/>
  <c r="HV4" i="6"/>
  <c r="HU4" i="6"/>
  <c r="HF4" i="6"/>
  <c r="HE4" i="6"/>
  <c r="HD4" i="6"/>
  <c r="HC4" i="6"/>
  <c r="HB4" i="6"/>
  <c r="HA4" i="6"/>
  <c r="GZ4" i="6"/>
  <c r="GY4" i="6"/>
  <c r="GX4" i="6"/>
  <c r="GW4" i="6"/>
  <c r="EM134" i="6"/>
  <c r="EQ134" i="6" s="1"/>
  <c r="EP133" i="6"/>
  <c r="EL133" i="6"/>
  <c r="EP132" i="6"/>
  <c r="EL132" i="6"/>
  <c r="EP131" i="6"/>
  <c r="EL131" i="6"/>
  <c r="EP130" i="6"/>
  <c r="EL130" i="6"/>
  <c r="EP129" i="6"/>
  <c r="EL129" i="6"/>
  <c r="EP128" i="6"/>
  <c r="EL128" i="6"/>
  <c r="EP127" i="6"/>
  <c r="EL127" i="6"/>
  <c r="EP126" i="6"/>
  <c r="EL126" i="6"/>
  <c r="EP125" i="6"/>
  <c r="EL125" i="6"/>
  <c r="EP124" i="6"/>
  <c r="EL124" i="6"/>
  <c r="EP123" i="6"/>
  <c r="EL123" i="6"/>
  <c r="EP122" i="6"/>
  <c r="EL122" i="6"/>
  <c r="EM119" i="6"/>
  <c r="EP118" i="6"/>
  <c r="EP117" i="6"/>
  <c r="EP116" i="6"/>
  <c r="EP115" i="6"/>
  <c r="EP114" i="6"/>
  <c r="EP113" i="6"/>
  <c r="EP112" i="6"/>
  <c r="EP111" i="6"/>
  <c r="EP110" i="6"/>
  <c r="EP109" i="6"/>
  <c r="EP108" i="6"/>
  <c r="EP107" i="6"/>
  <c r="EP106" i="6"/>
  <c r="EP101" i="6"/>
  <c r="EM101" i="6"/>
  <c r="EP100" i="6"/>
  <c r="EM100" i="6"/>
  <c r="EP99" i="6"/>
  <c r="EM99" i="6"/>
  <c r="EP98" i="6"/>
  <c r="EM98" i="6"/>
  <c r="EP97" i="6"/>
  <c r="EM97" i="6"/>
  <c r="EP96" i="6"/>
  <c r="EM96" i="6"/>
  <c r="EP95" i="6"/>
  <c r="EM95" i="6"/>
  <c r="EP94" i="6"/>
  <c r="EM94" i="6"/>
  <c r="EP93" i="6"/>
  <c r="EM93" i="6"/>
  <c r="EP92" i="6"/>
  <c r="EM92" i="6"/>
  <c r="EP91" i="6"/>
  <c r="EM91" i="6"/>
  <c r="EP90" i="6"/>
  <c r="EM90" i="6"/>
  <c r="EP89" i="6"/>
  <c r="EM89" i="6"/>
  <c r="EP88" i="6"/>
  <c r="EM88" i="6"/>
  <c r="EP87" i="6"/>
  <c r="EM87" i="6"/>
  <c r="EP86" i="6"/>
  <c r="EM86" i="6"/>
  <c r="EP85" i="6"/>
  <c r="EM85" i="6"/>
  <c r="EP84" i="6"/>
  <c r="EM84" i="6"/>
  <c r="EM80" i="6"/>
  <c r="EP79" i="6"/>
  <c r="EO79" i="6"/>
  <c r="EN79" i="6"/>
  <c r="EP78" i="6"/>
  <c r="EO78" i="6"/>
  <c r="EN78" i="6"/>
  <c r="EP77" i="6"/>
  <c r="EO77" i="6"/>
  <c r="EN77" i="6"/>
  <c r="EK76" i="6"/>
  <c r="EP73" i="6"/>
  <c r="EO73" i="6"/>
  <c r="EN73" i="6"/>
  <c r="EP72" i="6"/>
  <c r="EO72" i="6"/>
  <c r="EN72" i="6"/>
  <c r="EP71" i="6"/>
  <c r="EO71" i="6"/>
  <c r="EN71" i="6"/>
  <c r="EP70" i="6"/>
  <c r="EO70" i="6"/>
  <c r="EN70" i="6"/>
  <c r="EP69" i="6"/>
  <c r="EO69" i="6"/>
  <c r="EN69" i="6"/>
  <c r="EP68" i="6"/>
  <c r="EO68" i="6"/>
  <c r="EN68" i="6"/>
  <c r="EP67" i="6"/>
  <c r="EO67" i="6"/>
  <c r="EN67" i="6"/>
  <c r="EP66" i="6"/>
  <c r="EO66" i="6"/>
  <c r="EN66" i="6"/>
  <c r="EM63" i="6"/>
  <c r="EK63" i="6"/>
  <c r="EM62" i="6"/>
  <c r="EP61" i="6"/>
  <c r="EO61" i="6"/>
  <c r="EN61" i="6"/>
  <c r="EP60" i="6"/>
  <c r="EO60" i="6"/>
  <c r="EN60" i="6"/>
  <c r="EP59" i="6"/>
  <c r="EO59" i="6"/>
  <c r="EN59" i="6"/>
  <c r="EP58" i="6"/>
  <c r="EK58" i="6"/>
  <c r="EP57" i="6"/>
  <c r="EK57" i="6"/>
  <c r="EP56" i="6"/>
  <c r="EK56" i="6"/>
  <c r="EK55" i="6"/>
  <c r="EK54" i="6"/>
  <c r="EM53" i="6"/>
  <c r="EP52" i="6"/>
  <c r="EO52" i="6"/>
  <c r="EN52" i="6"/>
  <c r="EP51" i="6"/>
  <c r="EP50" i="6"/>
  <c r="EO50" i="6"/>
  <c r="EN50" i="6"/>
  <c r="EP49" i="6"/>
  <c r="EO49" i="6"/>
  <c r="EN49" i="6"/>
  <c r="EP48" i="6"/>
  <c r="EO48" i="6"/>
  <c r="EN48" i="6"/>
  <c r="EP47" i="6"/>
  <c r="EO47" i="6"/>
  <c r="EN47" i="6"/>
  <c r="EP46" i="6"/>
  <c r="EO46" i="6"/>
  <c r="EN46" i="6"/>
  <c r="EP45" i="6"/>
  <c r="EO45" i="6"/>
  <c r="EN45" i="6"/>
  <c r="EP44" i="6"/>
  <c r="EO44" i="6"/>
  <c r="EN44" i="6"/>
  <c r="EP43" i="6"/>
  <c r="EO43" i="6"/>
  <c r="EN43" i="6"/>
  <c r="EP42" i="6"/>
  <c r="EO42" i="6"/>
  <c r="EN42" i="6"/>
  <c r="EP41" i="6"/>
  <c r="EO41" i="6"/>
  <c r="EN41" i="6"/>
  <c r="EP40" i="6"/>
  <c r="EO40" i="6"/>
  <c r="EN40" i="6"/>
  <c r="EP39" i="6"/>
  <c r="EO39" i="6"/>
  <c r="EN39" i="6"/>
  <c r="EM36" i="6"/>
  <c r="EK36" i="6"/>
  <c r="EM35" i="6"/>
  <c r="EP34" i="6"/>
  <c r="EO34" i="6"/>
  <c r="EN34" i="6"/>
  <c r="FL33" i="6"/>
  <c r="FK33" i="6"/>
  <c r="FJ33" i="6"/>
  <c r="FI33" i="6"/>
  <c r="FH33" i="6"/>
  <c r="FG33" i="6"/>
  <c r="FF33" i="6"/>
  <c r="FE33" i="6"/>
  <c r="FD33" i="6"/>
  <c r="FC33" i="6"/>
  <c r="EP33" i="6"/>
  <c r="EO33" i="6"/>
  <c r="EN33" i="6"/>
  <c r="FL32" i="6"/>
  <c r="FK32" i="6"/>
  <c r="FJ32" i="6"/>
  <c r="FI32" i="6"/>
  <c r="FH32" i="6"/>
  <c r="FG32" i="6"/>
  <c r="FF32" i="6"/>
  <c r="FE32" i="6"/>
  <c r="FD32" i="6"/>
  <c r="FC32" i="6"/>
  <c r="EP32" i="6"/>
  <c r="EO32" i="6"/>
  <c r="EN32" i="6"/>
  <c r="FL31" i="6"/>
  <c r="FK31" i="6"/>
  <c r="FJ31" i="6"/>
  <c r="FI31" i="6"/>
  <c r="FH31" i="6"/>
  <c r="FG31" i="6"/>
  <c r="FF31" i="6"/>
  <c r="FE31" i="6"/>
  <c r="FD31" i="6"/>
  <c r="FC31" i="6"/>
  <c r="EK31" i="6"/>
  <c r="FL30" i="6"/>
  <c r="FK30" i="6"/>
  <c r="FJ30" i="6"/>
  <c r="FI30" i="6"/>
  <c r="FH30" i="6"/>
  <c r="FG30" i="6"/>
  <c r="FF30" i="6"/>
  <c r="FE30" i="6"/>
  <c r="FD30" i="6"/>
  <c r="FC30" i="6"/>
  <c r="EK30" i="6"/>
  <c r="FL29" i="6"/>
  <c r="FK29" i="6"/>
  <c r="FJ29" i="6"/>
  <c r="FI29" i="6"/>
  <c r="FH29" i="6"/>
  <c r="FG29" i="6"/>
  <c r="FF29" i="6"/>
  <c r="FE29" i="6"/>
  <c r="FD29" i="6"/>
  <c r="FC29" i="6"/>
  <c r="EP29" i="6"/>
  <c r="EO29" i="6"/>
  <c r="EN29" i="6"/>
  <c r="FL28" i="6"/>
  <c r="FK28" i="6"/>
  <c r="FJ28" i="6"/>
  <c r="FI28" i="6"/>
  <c r="FH28" i="6"/>
  <c r="FG28" i="6"/>
  <c r="FF28" i="6"/>
  <c r="FE28" i="6"/>
  <c r="FD28" i="6"/>
  <c r="FC28" i="6"/>
  <c r="EP28" i="6"/>
  <c r="EO28" i="6"/>
  <c r="EN28" i="6"/>
  <c r="FL27" i="6"/>
  <c r="FK27" i="6"/>
  <c r="FJ27" i="6"/>
  <c r="FI27" i="6"/>
  <c r="FH27" i="6"/>
  <c r="FG27" i="6"/>
  <c r="FF27" i="6"/>
  <c r="FE27" i="6"/>
  <c r="FD27" i="6"/>
  <c r="FC27" i="6"/>
  <c r="EP27" i="6"/>
  <c r="EO27" i="6"/>
  <c r="EN27" i="6"/>
  <c r="FL26" i="6"/>
  <c r="FK26" i="6"/>
  <c r="FJ26" i="6"/>
  <c r="FI26" i="6"/>
  <c r="FH26" i="6"/>
  <c r="FG26" i="6"/>
  <c r="FF26" i="6"/>
  <c r="FE26" i="6"/>
  <c r="FD26" i="6"/>
  <c r="FC26" i="6"/>
  <c r="EP26" i="6"/>
  <c r="FL25" i="6"/>
  <c r="FK25" i="6"/>
  <c r="FJ25" i="6"/>
  <c r="FI25" i="6"/>
  <c r="FH25" i="6"/>
  <c r="FG25" i="6"/>
  <c r="FF25" i="6"/>
  <c r="FE25" i="6"/>
  <c r="FD25" i="6"/>
  <c r="FC25" i="6"/>
  <c r="EP25" i="6"/>
  <c r="EO25" i="6"/>
  <c r="EN25" i="6"/>
  <c r="FL24" i="6"/>
  <c r="FK24" i="6"/>
  <c r="FJ24" i="6"/>
  <c r="FI24" i="6"/>
  <c r="FH24" i="6"/>
  <c r="FG24" i="6"/>
  <c r="FF24" i="6"/>
  <c r="FE24" i="6"/>
  <c r="FD24" i="6"/>
  <c r="FC24" i="6"/>
  <c r="EP24" i="6"/>
  <c r="EO24" i="6"/>
  <c r="EN24" i="6"/>
  <c r="FL23" i="6"/>
  <c r="FK23" i="6"/>
  <c r="FJ23" i="6"/>
  <c r="FI23" i="6"/>
  <c r="FH23" i="6"/>
  <c r="FG23" i="6"/>
  <c r="FF23" i="6"/>
  <c r="FE23" i="6"/>
  <c r="FD23" i="6"/>
  <c r="FC23" i="6"/>
  <c r="EP23" i="6"/>
  <c r="EO23" i="6"/>
  <c r="EN23" i="6"/>
  <c r="FL22" i="6"/>
  <c r="FK22" i="6"/>
  <c r="FJ22" i="6"/>
  <c r="FI22" i="6"/>
  <c r="FH22" i="6"/>
  <c r="FG22" i="6"/>
  <c r="FF22" i="6"/>
  <c r="FE22" i="6"/>
  <c r="FD22" i="6"/>
  <c r="FC22" i="6"/>
  <c r="EP22" i="6"/>
  <c r="EO22" i="6"/>
  <c r="EN22" i="6"/>
  <c r="FL21" i="6"/>
  <c r="FK21" i="6"/>
  <c r="FJ21" i="6"/>
  <c r="FI21" i="6"/>
  <c r="FH21" i="6"/>
  <c r="FG21" i="6"/>
  <c r="FF21" i="6"/>
  <c r="FE21" i="6"/>
  <c r="FD21" i="6"/>
  <c r="FC21" i="6"/>
  <c r="EP21" i="6"/>
  <c r="EO21" i="6"/>
  <c r="EN21" i="6"/>
  <c r="FL20" i="6"/>
  <c r="FK20" i="6"/>
  <c r="FJ20" i="6"/>
  <c r="FI20" i="6"/>
  <c r="FH20" i="6"/>
  <c r="FG20" i="6"/>
  <c r="FF20" i="6"/>
  <c r="FE20" i="6"/>
  <c r="FD20" i="6"/>
  <c r="FC20" i="6"/>
  <c r="EP20" i="6"/>
  <c r="EO20" i="6"/>
  <c r="EN20" i="6"/>
  <c r="FL19" i="6"/>
  <c r="FK19" i="6"/>
  <c r="FJ19" i="6"/>
  <c r="FI19" i="6"/>
  <c r="FH19" i="6"/>
  <c r="FG19" i="6"/>
  <c r="FF19" i="6"/>
  <c r="FE19" i="6"/>
  <c r="FD19" i="6"/>
  <c r="FC19" i="6"/>
  <c r="EP19" i="6"/>
  <c r="EO19" i="6"/>
  <c r="EN19" i="6"/>
  <c r="FL18" i="6"/>
  <c r="FK18" i="6"/>
  <c r="FJ18" i="6"/>
  <c r="FI18" i="6"/>
  <c r="FH18" i="6"/>
  <c r="FG18" i="6"/>
  <c r="FF18" i="6"/>
  <c r="FE18" i="6"/>
  <c r="FD18" i="6"/>
  <c r="FC18" i="6"/>
  <c r="EP18" i="6"/>
  <c r="EO18" i="6"/>
  <c r="EN18" i="6"/>
  <c r="FX17" i="6"/>
  <c r="FL17" i="6"/>
  <c r="FK17" i="6"/>
  <c r="FJ17" i="6"/>
  <c r="FI17" i="6"/>
  <c r="FH17" i="6"/>
  <c r="FG17" i="6"/>
  <c r="FF17" i="6"/>
  <c r="FE17" i="6"/>
  <c r="FD17" i="6"/>
  <c r="FC17" i="6"/>
  <c r="EP17" i="6"/>
  <c r="EO17" i="6"/>
  <c r="EN17" i="6"/>
  <c r="FL16" i="6"/>
  <c r="FK16" i="6"/>
  <c r="FJ16" i="6"/>
  <c r="FI16" i="6"/>
  <c r="FH16" i="6"/>
  <c r="FG16" i="6"/>
  <c r="FF16" i="6"/>
  <c r="FE16" i="6"/>
  <c r="FD16" i="6"/>
  <c r="FC16" i="6"/>
  <c r="EP16" i="6"/>
  <c r="EO16" i="6"/>
  <c r="EN16" i="6"/>
  <c r="FL15" i="6"/>
  <c r="FK15" i="6"/>
  <c r="FJ15" i="6"/>
  <c r="FI15" i="6"/>
  <c r="FH15" i="6"/>
  <c r="FG15" i="6"/>
  <c r="FF15" i="6"/>
  <c r="FE15" i="6"/>
  <c r="FD15" i="6"/>
  <c r="FC15" i="6"/>
  <c r="FL14" i="6"/>
  <c r="FK14" i="6"/>
  <c r="FJ14" i="6"/>
  <c r="FI14" i="6"/>
  <c r="FH14" i="6"/>
  <c r="FG14" i="6"/>
  <c r="FF14" i="6"/>
  <c r="FE14" i="6"/>
  <c r="FD14" i="6"/>
  <c r="FC14" i="6"/>
  <c r="FX13" i="6"/>
  <c r="FL13" i="6"/>
  <c r="FK13" i="6"/>
  <c r="FJ13" i="6"/>
  <c r="FI13" i="6"/>
  <c r="FH13" i="6"/>
  <c r="FG13" i="6"/>
  <c r="FF13" i="6"/>
  <c r="FE13" i="6"/>
  <c r="FD13" i="6"/>
  <c r="FC13" i="6"/>
  <c r="FL12" i="6"/>
  <c r="FK12" i="6"/>
  <c r="FJ12" i="6"/>
  <c r="FI12" i="6"/>
  <c r="FH12" i="6"/>
  <c r="FG12" i="6"/>
  <c r="FF12" i="6"/>
  <c r="FE12" i="6"/>
  <c r="FD12" i="6"/>
  <c r="FC12" i="6"/>
  <c r="FL11" i="6"/>
  <c r="FK11" i="6"/>
  <c r="FJ11" i="6"/>
  <c r="FI11" i="6"/>
  <c r="FH11" i="6"/>
  <c r="FG11" i="6"/>
  <c r="FF11" i="6"/>
  <c r="FE11" i="6"/>
  <c r="FD11" i="6"/>
  <c r="FC11" i="6"/>
  <c r="FL10" i="6"/>
  <c r="FK10" i="6"/>
  <c r="FJ10" i="6"/>
  <c r="FI10" i="6"/>
  <c r="FH10" i="6"/>
  <c r="FG10" i="6"/>
  <c r="FF10" i="6"/>
  <c r="FE10" i="6"/>
  <c r="FD10" i="6"/>
  <c r="FC10" i="6"/>
  <c r="FL9" i="6"/>
  <c r="FK9" i="6"/>
  <c r="FJ9" i="6"/>
  <c r="FI9" i="6"/>
  <c r="FH9" i="6"/>
  <c r="FG9" i="6"/>
  <c r="FF9" i="6"/>
  <c r="FE9" i="6"/>
  <c r="FD9" i="6"/>
  <c r="FC9" i="6"/>
  <c r="GA8" i="6"/>
  <c r="FL8" i="6"/>
  <c r="FK8" i="6"/>
  <c r="FJ8" i="6"/>
  <c r="FI8" i="6"/>
  <c r="FH8" i="6"/>
  <c r="FG8" i="6"/>
  <c r="FF8" i="6"/>
  <c r="FE8" i="6"/>
  <c r="FD8" i="6"/>
  <c r="FC8" i="6"/>
  <c r="FL7" i="6"/>
  <c r="FK7" i="6"/>
  <c r="FJ7" i="6"/>
  <c r="FI7" i="6"/>
  <c r="FH7" i="6"/>
  <c r="FG7" i="6"/>
  <c r="FF7" i="6"/>
  <c r="FE7" i="6"/>
  <c r="FD7" i="6"/>
  <c r="FC7" i="6"/>
  <c r="FL6" i="6"/>
  <c r="FK6" i="6"/>
  <c r="FJ6" i="6"/>
  <c r="FI6" i="6"/>
  <c r="FH6" i="6"/>
  <c r="FG6" i="6"/>
  <c r="FF6" i="6"/>
  <c r="FE6" i="6"/>
  <c r="FD6" i="6"/>
  <c r="FC6" i="6"/>
  <c r="EO6" i="6"/>
  <c r="FL5" i="6"/>
  <c r="FK5" i="6"/>
  <c r="FJ5" i="6"/>
  <c r="FI5" i="6"/>
  <c r="FH5" i="6"/>
  <c r="FG5" i="6"/>
  <c r="FF5" i="6"/>
  <c r="FE5" i="6"/>
  <c r="FD5" i="6"/>
  <c r="FC5" i="6"/>
  <c r="EO5" i="6"/>
  <c r="GB4" i="6"/>
  <c r="GA4" i="6"/>
  <c r="FL4" i="6"/>
  <c r="FK4" i="6"/>
  <c r="FJ4" i="6"/>
  <c r="FI4" i="6"/>
  <c r="FH4" i="6"/>
  <c r="FG4" i="6"/>
  <c r="FF4" i="6"/>
  <c r="FE4" i="6"/>
  <c r="FD4" i="6"/>
  <c r="FC4" i="6"/>
  <c r="CV1" i="6"/>
  <c r="DC14" i="6" s="1"/>
  <c r="CS134" i="6"/>
  <c r="CW134" i="6" s="1"/>
  <c r="CV133" i="6"/>
  <c r="CR133" i="6"/>
  <c r="CV132" i="6"/>
  <c r="CR132" i="6"/>
  <c r="CV131" i="6"/>
  <c r="CR131" i="6"/>
  <c r="CV130" i="6"/>
  <c r="CR130" i="6"/>
  <c r="CV129" i="6"/>
  <c r="CR129" i="6"/>
  <c r="CV128" i="6"/>
  <c r="CR128" i="6"/>
  <c r="CV127" i="6"/>
  <c r="CR127" i="6"/>
  <c r="CV126" i="6"/>
  <c r="CR126" i="6"/>
  <c r="CV125" i="6"/>
  <c r="CR125" i="6"/>
  <c r="CV124" i="6"/>
  <c r="CR124" i="6"/>
  <c r="CV123" i="6"/>
  <c r="CR123" i="6"/>
  <c r="CV122" i="6"/>
  <c r="CR122" i="6"/>
  <c r="CS119" i="6"/>
  <c r="CV118" i="6"/>
  <c r="CV117" i="6"/>
  <c r="CV116" i="6"/>
  <c r="CV115" i="6"/>
  <c r="CV114" i="6"/>
  <c r="CV113" i="6"/>
  <c r="CV112" i="6"/>
  <c r="CV111" i="6"/>
  <c r="CV110" i="6"/>
  <c r="CV109" i="6"/>
  <c r="CV108" i="6"/>
  <c r="CV107" i="6"/>
  <c r="CV106" i="6"/>
  <c r="CV101" i="6"/>
  <c r="CS101" i="6"/>
  <c r="CV100" i="6"/>
  <c r="CS100" i="6"/>
  <c r="CV99" i="6"/>
  <c r="CS99" i="6"/>
  <c r="CV98" i="6"/>
  <c r="CS98" i="6"/>
  <c r="CV97" i="6"/>
  <c r="CS97" i="6"/>
  <c r="CV96" i="6"/>
  <c r="CS96" i="6"/>
  <c r="CV95" i="6"/>
  <c r="CS95" i="6"/>
  <c r="CV94" i="6"/>
  <c r="CS94" i="6"/>
  <c r="CV93" i="6"/>
  <c r="CS93" i="6"/>
  <c r="CV92" i="6"/>
  <c r="CS92" i="6"/>
  <c r="CV91" i="6"/>
  <c r="CS91" i="6"/>
  <c r="CV90" i="6"/>
  <c r="CS90" i="6"/>
  <c r="CV89" i="6"/>
  <c r="CS89" i="6"/>
  <c r="CV88" i="6"/>
  <c r="CS88" i="6"/>
  <c r="CV87" i="6"/>
  <c r="CS87" i="6"/>
  <c r="CV86" i="6"/>
  <c r="CS86" i="6"/>
  <c r="CV85" i="6"/>
  <c r="CS85" i="6"/>
  <c r="CV84" i="6"/>
  <c r="CS84" i="6"/>
  <c r="CS80" i="6"/>
  <c r="CV79" i="6"/>
  <c r="CU79" i="6"/>
  <c r="CT79" i="6"/>
  <c r="CV78" i="6"/>
  <c r="CU78" i="6"/>
  <c r="CT78" i="6"/>
  <c r="CV77" i="6"/>
  <c r="CU77" i="6"/>
  <c r="CT77" i="6"/>
  <c r="CQ76" i="6"/>
  <c r="CV73" i="6"/>
  <c r="CU73" i="6"/>
  <c r="CT73" i="6"/>
  <c r="CV72" i="6"/>
  <c r="CU72" i="6"/>
  <c r="CT72" i="6"/>
  <c r="CV71" i="6"/>
  <c r="CU71" i="6"/>
  <c r="CT71" i="6"/>
  <c r="CV70" i="6"/>
  <c r="CU70" i="6"/>
  <c r="CT70" i="6"/>
  <c r="CV69" i="6"/>
  <c r="CU69" i="6"/>
  <c r="CT69" i="6"/>
  <c r="CV68" i="6"/>
  <c r="CU68" i="6"/>
  <c r="CT68" i="6"/>
  <c r="CV67" i="6"/>
  <c r="CU67" i="6"/>
  <c r="CT67" i="6"/>
  <c r="CV66" i="6"/>
  <c r="CU66" i="6"/>
  <c r="CT66" i="6"/>
  <c r="CS63" i="6"/>
  <c r="CQ63" i="6"/>
  <c r="CS62" i="6"/>
  <c r="CV61" i="6"/>
  <c r="CU61" i="6"/>
  <c r="CT61" i="6"/>
  <c r="CV60" i="6"/>
  <c r="CU60" i="6"/>
  <c r="CT60" i="6"/>
  <c r="CV59" i="6"/>
  <c r="CU59" i="6"/>
  <c r="CT59" i="6"/>
  <c r="CV58" i="6"/>
  <c r="CQ58" i="6"/>
  <c r="CV57" i="6"/>
  <c r="CQ57" i="6"/>
  <c r="CV56" i="6"/>
  <c r="CQ56" i="6"/>
  <c r="CQ55" i="6"/>
  <c r="CQ54" i="6"/>
  <c r="CS53" i="6"/>
  <c r="CV52" i="6"/>
  <c r="CU52" i="6"/>
  <c r="CT52" i="6"/>
  <c r="CV51" i="6"/>
  <c r="CV50" i="6"/>
  <c r="CU50" i="6"/>
  <c r="CT50" i="6"/>
  <c r="CV49" i="6"/>
  <c r="CU49" i="6"/>
  <c r="CT49" i="6"/>
  <c r="CV48" i="6"/>
  <c r="CU48" i="6"/>
  <c r="CT48" i="6"/>
  <c r="CV47" i="6"/>
  <c r="CU47" i="6"/>
  <c r="CT47" i="6"/>
  <c r="CV46" i="6"/>
  <c r="CU46" i="6"/>
  <c r="CT46" i="6"/>
  <c r="CV45" i="6"/>
  <c r="CU45" i="6"/>
  <c r="CT45" i="6"/>
  <c r="CV44" i="6"/>
  <c r="CU44" i="6"/>
  <c r="CT44" i="6"/>
  <c r="CV43" i="6"/>
  <c r="CU43" i="6"/>
  <c r="CT43" i="6"/>
  <c r="CV42" i="6"/>
  <c r="CU42" i="6"/>
  <c r="CT42" i="6"/>
  <c r="CV41" i="6"/>
  <c r="CU41" i="6"/>
  <c r="CT41" i="6"/>
  <c r="CV40" i="6"/>
  <c r="CU40" i="6"/>
  <c r="CT40" i="6"/>
  <c r="CV39" i="6"/>
  <c r="CU39" i="6"/>
  <c r="CT39" i="6"/>
  <c r="CS36" i="6"/>
  <c r="CQ36" i="6"/>
  <c r="CS35" i="6"/>
  <c r="CV34" i="6"/>
  <c r="CU34" i="6"/>
  <c r="CT34" i="6"/>
  <c r="DR33" i="6"/>
  <c r="DQ33" i="6"/>
  <c r="DP33" i="6"/>
  <c r="DO33" i="6"/>
  <c r="DN33" i="6"/>
  <c r="DM33" i="6"/>
  <c r="DL33" i="6"/>
  <c r="DK33" i="6"/>
  <c r="DJ33" i="6"/>
  <c r="DI33" i="6"/>
  <c r="CV33" i="6"/>
  <c r="CU33" i="6"/>
  <c r="CT33" i="6"/>
  <c r="DR32" i="6"/>
  <c r="DQ32" i="6"/>
  <c r="DP32" i="6"/>
  <c r="DO32" i="6"/>
  <c r="DN32" i="6"/>
  <c r="DM32" i="6"/>
  <c r="DL32" i="6"/>
  <c r="DK32" i="6"/>
  <c r="DJ32" i="6"/>
  <c r="DI32" i="6"/>
  <c r="CV32" i="6"/>
  <c r="CU32" i="6"/>
  <c r="CT32" i="6"/>
  <c r="DR31" i="6"/>
  <c r="DQ31" i="6"/>
  <c r="DP31" i="6"/>
  <c r="DO31" i="6"/>
  <c r="DN31" i="6"/>
  <c r="DM31" i="6"/>
  <c r="DL31" i="6"/>
  <c r="DK31" i="6"/>
  <c r="DJ31" i="6"/>
  <c r="DI31" i="6"/>
  <c r="CQ31" i="6"/>
  <c r="DR30" i="6"/>
  <c r="DQ30" i="6"/>
  <c r="DP30" i="6"/>
  <c r="DO30" i="6"/>
  <c r="DN30" i="6"/>
  <c r="DM30" i="6"/>
  <c r="DL30" i="6"/>
  <c r="DK30" i="6"/>
  <c r="DJ30" i="6"/>
  <c r="DI30" i="6"/>
  <c r="CQ30" i="6"/>
  <c r="DR29" i="6"/>
  <c r="DQ29" i="6"/>
  <c r="DP29" i="6"/>
  <c r="DO29" i="6"/>
  <c r="DN29" i="6"/>
  <c r="DM29" i="6"/>
  <c r="DL29" i="6"/>
  <c r="DK29" i="6"/>
  <c r="DJ29" i="6"/>
  <c r="DI29" i="6"/>
  <c r="CV29" i="6"/>
  <c r="CU29" i="6"/>
  <c r="CT29" i="6"/>
  <c r="DR28" i="6"/>
  <c r="DQ28" i="6"/>
  <c r="DP28" i="6"/>
  <c r="DO28" i="6"/>
  <c r="DN28" i="6"/>
  <c r="DM28" i="6"/>
  <c r="DL28" i="6"/>
  <c r="DK28" i="6"/>
  <c r="DJ28" i="6"/>
  <c r="DI28" i="6"/>
  <c r="CV28" i="6"/>
  <c r="CU28" i="6"/>
  <c r="CT28" i="6"/>
  <c r="DR27" i="6"/>
  <c r="DQ27" i="6"/>
  <c r="DP27" i="6"/>
  <c r="DO27" i="6"/>
  <c r="DN27" i="6"/>
  <c r="DM27" i="6"/>
  <c r="DL27" i="6"/>
  <c r="DK27" i="6"/>
  <c r="DJ27" i="6"/>
  <c r="DI27" i="6"/>
  <c r="CV27" i="6"/>
  <c r="CU27" i="6"/>
  <c r="CT27" i="6"/>
  <c r="DR26" i="6"/>
  <c r="DQ26" i="6"/>
  <c r="DP26" i="6"/>
  <c r="DO26" i="6"/>
  <c r="DN26" i="6"/>
  <c r="DM26" i="6"/>
  <c r="DL26" i="6"/>
  <c r="DK26" i="6"/>
  <c r="DJ26" i="6"/>
  <c r="DI26" i="6"/>
  <c r="CV26" i="6"/>
  <c r="DR25" i="6"/>
  <c r="DQ25" i="6"/>
  <c r="DP25" i="6"/>
  <c r="DO25" i="6"/>
  <c r="DN25" i="6"/>
  <c r="DM25" i="6"/>
  <c r="DL25" i="6"/>
  <c r="DK25" i="6"/>
  <c r="DJ25" i="6"/>
  <c r="DI25" i="6"/>
  <c r="CV25" i="6"/>
  <c r="CU25" i="6"/>
  <c r="CT25" i="6"/>
  <c r="DR24" i="6"/>
  <c r="DQ24" i="6"/>
  <c r="DP24" i="6"/>
  <c r="DO24" i="6"/>
  <c r="DN24" i="6"/>
  <c r="DM24" i="6"/>
  <c r="DL24" i="6"/>
  <c r="DK24" i="6"/>
  <c r="DJ24" i="6"/>
  <c r="DI24" i="6"/>
  <c r="CV24" i="6"/>
  <c r="CU24" i="6"/>
  <c r="CT24" i="6"/>
  <c r="DR23" i="6"/>
  <c r="DQ23" i="6"/>
  <c r="DP23" i="6"/>
  <c r="DO23" i="6"/>
  <c r="DN23" i="6"/>
  <c r="DM23" i="6"/>
  <c r="DL23" i="6"/>
  <c r="DK23" i="6"/>
  <c r="DJ23" i="6"/>
  <c r="DI23" i="6"/>
  <c r="CV23" i="6"/>
  <c r="CU23" i="6"/>
  <c r="CT23" i="6"/>
  <c r="DR22" i="6"/>
  <c r="DQ22" i="6"/>
  <c r="DP22" i="6"/>
  <c r="DO22" i="6"/>
  <c r="DN22" i="6"/>
  <c r="DM22" i="6"/>
  <c r="DL22" i="6"/>
  <c r="DK22" i="6"/>
  <c r="DJ22" i="6"/>
  <c r="DI22" i="6"/>
  <c r="CV22" i="6"/>
  <c r="CU22" i="6"/>
  <c r="CT22" i="6"/>
  <c r="DR21" i="6"/>
  <c r="DQ21" i="6"/>
  <c r="DP21" i="6"/>
  <c r="DO21" i="6"/>
  <c r="DN21" i="6"/>
  <c r="DM21" i="6"/>
  <c r="DL21" i="6"/>
  <c r="DK21" i="6"/>
  <c r="DJ21" i="6"/>
  <c r="DI21" i="6"/>
  <c r="CV21" i="6"/>
  <c r="CU21" i="6"/>
  <c r="CT21" i="6"/>
  <c r="DR20" i="6"/>
  <c r="DQ20" i="6"/>
  <c r="DP20" i="6"/>
  <c r="DO20" i="6"/>
  <c r="DN20" i="6"/>
  <c r="DM20" i="6"/>
  <c r="DL20" i="6"/>
  <c r="DK20" i="6"/>
  <c r="DJ20" i="6"/>
  <c r="DI20" i="6"/>
  <c r="CV20" i="6"/>
  <c r="CU20" i="6"/>
  <c r="CT20" i="6"/>
  <c r="DR19" i="6"/>
  <c r="DQ19" i="6"/>
  <c r="DP19" i="6"/>
  <c r="DO19" i="6"/>
  <c r="DN19" i="6"/>
  <c r="DM19" i="6"/>
  <c r="DL19" i="6"/>
  <c r="DK19" i="6"/>
  <c r="DJ19" i="6"/>
  <c r="DI19" i="6"/>
  <c r="CV19" i="6"/>
  <c r="CU19" i="6"/>
  <c r="CT19" i="6"/>
  <c r="DR18" i="6"/>
  <c r="DQ18" i="6"/>
  <c r="DP18" i="6"/>
  <c r="DO18" i="6"/>
  <c r="DN18" i="6"/>
  <c r="DM18" i="6"/>
  <c r="DL18" i="6"/>
  <c r="DK18" i="6"/>
  <c r="DJ18" i="6"/>
  <c r="DI18" i="6"/>
  <c r="CV18" i="6"/>
  <c r="CU18" i="6"/>
  <c r="CT18" i="6"/>
  <c r="ED17" i="6"/>
  <c r="DR17" i="6"/>
  <c r="DQ17" i="6"/>
  <c r="DP17" i="6"/>
  <c r="DO17" i="6"/>
  <c r="DN17" i="6"/>
  <c r="DM17" i="6"/>
  <c r="DL17" i="6"/>
  <c r="DK17" i="6"/>
  <c r="DJ17" i="6"/>
  <c r="DI17" i="6"/>
  <c r="CV17" i="6"/>
  <c r="CU17" i="6"/>
  <c r="CT17" i="6"/>
  <c r="DR16" i="6"/>
  <c r="DQ16" i="6"/>
  <c r="DP16" i="6"/>
  <c r="DO16" i="6"/>
  <c r="DN16" i="6"/>
  <c r="DM16" i="6"/>
  <c r="DL16" i="6"/>
  <c r="DK16" i="6"/>
  <c r="DJ16" i="6"/>
  <c r="DI16" i="6"/>
  <c r="CV16" i="6"/>
  <c r="CU16" i="6"/>
  <c r="CT16" i="6"/>
  <c r="DR15" i="6"/>
  <c r="DQ15" i="6"/>
  <c r="DP15" i="6"/>
  <c r="DO15" i="6"/>
  <c r="DN15" i="6"/>
  <c r="DM15" i="6"/>
  <c r="DL15" i="6"/>
  <c r="DK15" i="6"/>
  <c r="DJ15" i="6"/>
  <c r="DI15" i="6"/>
  <c r="DR14" i="6"/>
  <c r="DQ14" i="6"/>
  <c r="DP14" i="6"/>
  <c r="DO14" i="6"/>
  <c r="DN14" i="6"/>
  <c r="DM14" i="6"/>
  <c r="DL14" i="6"/>
  <c r="DK14" i="6"/>
  <c r="DJ14" i="6"/>
  <c r="DI14" i="6"/>
  <c r="ED13" i="6"/>
  <c r="DR13" i="6"/>
  <c r="DQ13" i="6"/>
  <c r="DP13" i="6"/>
  <c r="DO13" i="6"/>
  <c r="DN13" i="6"/>
  <c r="DM13" i="6"/>
  <c r="DL13" i="6"/>
  <c r="DK13" i="6"/>
  <c r="DJ13" i="6"/>
  <c r="DI13" i="6"/>
  <c r="DR12" i="6"/>
  <c r="DQ12" i="6"/>
  <c r="DP12" i="6"/>
  <c r="DO12" i="6"/>
  <c r="DN12" i="6"/>
  <c r="DM12" i="6"/>
  <c r="DL12" i="6"/>
  <c r="DK12" i="6"/>
  <c r="DJ12" i="6"/>
  <c r="DI12" i="6"/>
  <c r="DR11" i="6"/>
  <c r="DQ11" i="6"/>
  <c r="DP11" i="6"/>
  <c r="DO11" i="6"/>
  <c r="DN11" i="6"/>
  <c r="DM11" i="6"/>
  <c r="DL11" i="6"/>
  <c r="DK11" i="6"/>
  <c r="DJ11" i="6"/>
  <c r="DI11" i="6"/>
  <c r="DR10" i="6"/>
  <c r="DQ10" i="6"/>
  <c r="DP10" i="6"/>
  <c r="DO10" i="6"/>
  <c r="DN10" i="6"/>
  <c r="DM10" i="6"/>
  <c r="DL10" i="6"/>
  <c r="DK10" i="6"/>
  <c r="DJ10" i="6"/>
  <c r="DI10" i="6"/>
  <c r="DR9" i="6"/>
  <c r="DQ9" i="6"/>
  <c r="DP9" i="6"/>
  <c r="DO9" i="6"/>
  <c r="DN9" i="6"/>
  <c r="DM9" i="6"/>
  <c r="DL9" i="6"/>
  <c r="DK9" i="6"/>
  <c r="DJ9" i="6"/>
  <c r="DI9" i="6"/>
  <c r="EG8" i="6"/>
  <c r="DR8" i="6"/>
  <c r="DQ8" i="6"/>
  <c r="DP8" i="6"/>
  <c r="DO8" i="6"/>
  <c r="DN8" i="6"/>
  <c r="DM8" i="6"/>
  <c r="DL8" i="6"/>
  <c r="DK8" i="6"/>
  <c r="DJ8" i="6"/>
  <c r="DI8" i="6"/>
  <c r="DR7" i="6"/>
  <c r="DQ7" i="6"/>
  <c r="DP7" i="6"/>
  <c r="DO7" i="6"/>
  <c r="DN7" i="6"/>
  <c r="DM7" i="6"/>
  <c r="DL7" i="6"/>
  <c r="DK7" i="6"/>
  <c r="DJ7" i="6"/>
  <c r="DI7" i="6"/>
  <c r="DR6" i="6"/>
  <c r="DQ6" i="6"/>
  <c r="DP6" i="6"/>
  <c r="DO6" i="6"/>
  <c r="DN6" i="6"/>
  <c r="DM6" i="6"/>
  <c r="DL6" i="6"/>
  <c r="DK6" i="6"/>
  <c r="DJ6" i="6"/>
  <c r="DI6" i="6"/>
  <c r="CU6" i="6"/>
  <c r="DR5" i="6"/>
  <c r="DQ5" i="6"/>
  <c r="DP5" i="6"/>
  <c r="DO5" i="6"/>
  <c r="DN5" i="6"/>
  <c r="DM5" i="6"/>
  <c r="DL5" i="6"/>
  <c r="DK5" i="6"/>
  <c r="DJ5" i="6"/>
  <c r="DI5" i="6"/>
  <c r="CU5" i="6"/>
  <c r="EH4" i="6"/>
  <c r="EG4" i="6"/>
  <c r="DR4" i="6"/>
  <c r="DQ4" i="6"/>
  <c r="DP4" i="6"/>
  <c r="DO4" i="6"/>
  <c r="DN4" i="6"/>
  <c r="DM4" i="6"/>
  <c r="DL4" i="6"/>
  <c r="DK4" i="6"/>
  <c r="DJ4" i="6"/>
  <c r="DI4" i="6"/>
  <c r="AX123" i="6"/>
  <c r="AX124" i="6"/>
  <c r="AX125" i="6"/>
  <c r="AX126" i="6"/>
  <c r="AX127" i="6"/>
  <c r="AX128" i="6"/>
  <c r="AX129" i="6"/>
  <c r="AX130" i="6"/>
  <c r="AX131" i="6"/>
  <c r="AX132" i="6"/>
  <c r="AX133" i="6"/>
  <c r="AX122" i="6"/>
  <c r="BB123" i="6"/>
  <c r="BB124" i="6"/>
  <c r="BB125" i="6"/>
  <c r="BB126" i="6"/>
  <c r="BB127" i="6"/>
  <c r="BB128" i="6"/>
  <c r="BB129" i="6"/>
  <c r="BB130" i="6"/>
  <c r="BB131" i="6"/>
  <c r="BB132" i="6"/>
  <c r="BB133" i="6"/>
  <c r="BB122" i="6"/>
  <c r="BB107" i="6"/>
  <c r="BB108" i="6"/>
  <c r="BB109" i="6"/>
  <c r="BB110" i="6"/>
  <c r="BB111" i="6"/>
  <c r="BB112" i="6"/>
  <c r="BB113" i="6"/>
  <c r="BB114" i="6"/>
  <c r="BB115" i="6"/>
  <c r="BB116" i="6"/>
  <c r="BB117" i="6"/>
  <c r="BB118" i="6"/>
  <c r="BB106" i="6"/>
  <c r="BB85" i="6"/>
  <c r="BB86" i="6"/>
  <c r="BB87" i="6"/>
  <c r="BB88" i="6"/>
  <c r="BB89" i="6"/>
  <c r="BB90" i="6"/>
  <c r="BB91" i="6"/>
  <c r="BB92" i="6"/>
  <c r="BB93" i="6"/>
  <c r="BB94" i="6"/>
  <c r="BB95" i="6"/>
  <c r="BB96" i="6"/>
  <c r="BB97" i="6"/>
  <c r="BB98" i="6"/>
  <c r="BB99" i="6"/>
  <c r="BB100" i="6"/>
  <c r="BB101" i="6"/>
  <c r="BB84" i="6"/>
  <c r="AY53" i="6"/>
  <c r="FM7" i="6" l="1"/>
  <c r="FM4" i="6"/>
  <c r="FM5" i="6"/>
  <c r="FM10" i="6"/>
  <c r="FM11" i="6"/>
  <c r="FM13" i="6"/>
  <c r="FM15" i="6"/>
  <c r="FM17" i="6"/>
  <c r="FM18" i="6"/>
  <c r="FM20" i="6"/>
  <c r="FM26" i="6"/>
  <c r="FM28" i="6"/>
  <c r="FM30" i="6"/>
  <c r="FM32" i="6"/>
  <c r="FM33" i="6"/>
  <c r="HG4" i="6"/>
  <c r="HG5" i="6"/>
  <c r="HG7" i="6"/>
  <c r="HG8" i="6"/>
  <c r="HG10" i="6"/>
  <c r="HG11" i="6"/>
  <c r="HG13" i="6"/>
  <c r="HG15" i="6"/>
  <c r="HG17" i="6"/>
  <c r="HG18" i="6"/>
  <c r="HG26" i="6"/>
  <c r="HG28" i="6"/>
  <c r="HG30" i="6"/>
  <c r="HG32" i="6"/>
  <c r="DS15" i="6"/>
  <c r="FM8" i="6"/>
  <c r="FM6" i="6"/>
  <c r="FM9" i="6"/>
  <c r="FM12" i="6"/>
  <c r="FM14" i="6"/>
  <c r="FM16" i="6"/>
  <c r="FM19" i="6"/>
  <c r="FM21" i="6"/>
  <c r="FM25" i="6"/>
  <c r="FM27" i="6"/>
  <c r="FM29" i="6"/>
  <c r="FM31" i="6"/>
  <c r="HG6" i="6"/>
  <c r="HG9" i="6"/>
  <c r="HG12" i="6"/>
  <c r="HG14" i="6"/>
  <c r="HG16" i="6"/>
  <c r="HG19" i="6"/>
  <c r="HG25" i="6"/>
  <c r="HG27" i="6"/>
  <c r="HG29" i="6"/>
  <c r="HG31" i="6"/>
  <c r="HG33" i="6"/>
  <c r="HG20" i="6"/>
  <c r="HG21" i="6"/>
  <c r="HG22" i="6"/>
  <c r="HG23" i="6"/>
  <c r="HG24" i="6"/>
  <c r="FM22" i="6"/>
  <c r="FM23" i="6"/>
  <c r="FM24" i="6"/>
  <c r="DS4" i="6"/>
  <c r="DS5" i="6"/>
  <c r="DS7" i="6"/>
  <c r="DS8" i="6"/>
  <c r="DS10" i="6"/>
  <c r="DS11" i="6"/>
  <c r="DS13" i="6"/>
  <c r="DS17" i="6"/>
  <c r="DS18" i="6"/>
  <c r="DS25" i="6"/>
  <c r="DS27" i="6"/>
  <c r="DS29" i="6"/>
  <c r="DS31" i="6"/>
  <c r="DS33" i="6"/>
  <c r="DS6" i="6"/>
  <c r="DS9" i="6"/>
  <c r="DS12" i="6"/>
  <c r="DS14" i="6"/>
  <c r="DS16" i="6"/>
  <c r="DS19" i="6"/>
  <c r="DS26" i="6"/>
  <c r="DS28" i="6"/>
  <c r="DS30" i="6"/>
  <c r="DS32" i="6"/>
  <c r="DW14" i="6"/>
  <c r="DC5" i="6"/>
  <c r="DC6" i="6"/>
  <c r="DC10" i="6"/>
  <c r="DC11" i="6"/>
  <c r="DC13" i="6"/>
  <c r="CR119" i="6"/>
  <c r="CW119" i="6" s="1"/>
  <c r="CR117" i="6"/>
  <c r="CR115" i="6"/>
  <c r="CR113" i="6"/>
  <c r="CR111" i="6"/>
  <c r="CR109" i="6"/>
  <c r="CR107" i="6"/>
  <c r="CR101" i="6"/>
  <c r="CW101" i="6" s="1"/>
  <c r="CR99" i="6"/>
  <c r="CW99" i="6" s="1"/>
  <c r="CR97" i="6"/>
  <c r="CW97" i="6" s="1"/>
  <c r="CR95" i="6"/>
  <c r="CW95" i="6" s="1"/>
  <c r="CR93" i="6"/>
  <c r="CW93" i="6" s="1"/>
  <c r="CR91" i="6"/>
  <c r="CW91" i="6" s="1"/>
  <c r="CR89" i="6"/>
  <c r="CW89" i="6" s="1"/>
  <c r="CR87" i="6"/>
  <c r="CW87" i="6" s="1"/>
  <c r="CR85" i="6"/>
  <c r="CW85" i="6" s="1"/>
  <c r="CR80" i="6"/>
  <c r="CW80" i="6" s="1"/>
  <c r="CR78" i="6"/>
  <c r="CR72" i="6"/>
  <c r="CR70" i="6"/>
  <c r="CR68" i="6"/>
  <c r="CR66" i="6"/>
  <c r="CR118" i="6"/>
  <c r="CR116" i="6"/>
  <c r="CR114" i="6"/>
  <c r="CR112" i="6"/>
  <c r="CR110" i="6"/>
  <c r="CR108" i="6"/>
  <c r="CR106" i="6"/>
  <c r="CR100" i="6"/>
  <c r="CW100" i="6" s="1"/>
  <c r="CR98" i="6"/>
  <c r="CW98" i="6" s="1"/>
  <c r="CR96" i="6"/>
  <c r="CW96" i="6" s="1"/>
  <c r="CR94" i="6"/>
  <c r="CW94" i="6" s="1"/>
  <c r="CR92" i="6"/>
  <c r="CW92" i="6" s="1"/>
  <c r="CR90" i="6"/>
  <c r="CW90" i="6" s="1"/>
  <c r="CR88" i="6"/>
  <c r="CW88" i="6" s="1"/>
  <c r="CR86" i="6"/>
  <c r="CW86" i="6" s="1"/>
  <c r="CR84" i="6"/>
  <c r="CW84" i="6" s="1"/>
  <c r="CR79" i="6"/>
  <c r="CR77" i="6"/>
  <c r="CR73" i="6"/>
  <c r="CR71" i="6"/>
  <c r="CR69" i="6"/>
  <c r="CR67" i="6"/>
  <c r="CR62" i="6"/>
  <c r="CW62" i="6" s="1"/>
  <c r="CR60" i="6"/>
  <c r="CR58" i="6"/>
  <c r="CR57" i="6"/>
  <c r="CR56" i="6"/>
  <c r="CR53" i="6"/>
  <c r="CW53" i="6" s="1"/>
  <c r="CR51" i="6"/>
  <c r="CR49" i="6"/>
  <c r="CR47" i="6"/>
  <c r="CR45" i="6"/>
  <c r="CR43" i="6"/>
  <c r="CR41" i="6"/>
  <c r="CR39" i="6"/>
  <c r="CR35" i="6"/>
  <c r="CW35" i="6" s="1"/>
  <c r="CR34" i="6"/>
  <c r="DC33" i="6"/>
  <c r="CR33" i="6"/>
  <c r="DC32" i="6"/>
  <c r="CR32" i="6"/>
  <c r="DC31" i="6"/>
  <c r="DC30" i="6"/>
  <c r="DC29" i="6"/>
  <c r="CR29" i="6"/>
  <c r="DC28" i="6"/>
  <c r="CR28" i="6"/>
  <c r="DC27" i="6"/>
  <c r="CR27" i="6"/>
  <c r="DC26" i="6"/>
  <c r="CR26" i="6"/>
  <c r="DC25" i="6"/>
  <c r="CR25" i="6"/>
  <c r="DC24" i="6"/>
  <c r="CR24" i="6"/>
  <c r="DC23" i="6"/>
  <c r="CR23" i="6"/>
  <c r="DC22" i="6"/>
  <c r="CR22" i="6"/>
  <c r="DC21" i="6"/>
  <c r="CR21" i="6"/>
  <c r="DC20" i="6"/>
  <c r="CR20" i="6"/>
  <c r="CR61" i="6"/>
  <c r="CR59" i="6"/>
  <c r="CR52" i="6"/>
  <c r="CR50" i="6"/>
  <c r="CR48" i="6"/>
  <c r="CR46" i="6"/>
  <c r="CR44" i="6"/>
  <c r="CR42" i="6"/>
  <c r="CR40" i="6"/>
  <c r="DC4" i="6"/>
  <c r="DC7" i="6"/>
  <c r="DC8" i="6"/>
  <c r="DC9" i="6"/>
  <c r="DC12" i="6"/>
  <c r="DC15" i="6"/>
  <c r="CR16" i="6"/>
  <c r="DC16" i="6"/>
  <c r="CR17" i="6"/>
  <c r="DC17" i="6"/>
  <c r="CR18" i="6"/>
  <c r="DC18" i="6"/>
  <c r="CR19" i="6"/>
  <c r="DC19" i="6"/>
  <c r="DS20" i="6"/>
  <c r="DS21" i="6"/>
  <c r="DS22" i="6"/>
  <c r="DS23" i="6"/>
  <c r="DS24" i="6"/>
  <c r="DW32" i="6"/>
  <c r="AY119" i="6"/>
  <c r="AY85" i="6"/>
  <c r="AY86" i="6"/>
  <c r="AY87" i="6"/>
  <c r="AY88" i="6"/>
  <c r="AY89" i="6"/>
  <c r="AY90" i="6"/>
  <c r="AY91" i="6"/>
  <c r="AY92" i="6"/>
  <c r="AY93" i="6"/>
  <c r="AY94" i="6"/>
  <c r="AY95" i="6"/>
  <c r="AY96" i="6"/>
  <c r="AY97" i="6"/>
  <c r="AY98" i="6"/>
  <c r="AY99" i="6"/>
  <c r="AY100" i="6"/>
  <c r="AY101" i="6"/>
  <c r="AY80" i="6"/>
  <c r="AY35" i="6"/>
  <c r="AY62" i="6"/>
  <c r="BB58" i="6"/>
  <c r="BB57" i="6"/>
  <c r="BB56" i="6"/>
  <c r="BB26" i="6"/>
  <c r="AY134" i="6"/>
  <c r="BC134" i="6" s="1"/>
  <c r="AY84" i="6"/>
  <c r="CJ17" i="6"/>
  <c r="CJ13" i="6"/>
  <c r="CN4" i="6"/>
  <c r="CM4" i="6"/>
  <c r="CM8" i="6"/>
  <c r="AW76" i="6"/>
  <c r="AY63" i="6"/>
  <c r="AY36" i="6"/>
  <c r="AW63" i="6"/>
  <c r="AW58" i="6"/>
  <c r="AW57" i="6"/>
  <c r="AW56" i="6"/>
  <c r="AW55" i="6"/>
  <c r="AW54" i="6"/>
  <c r="AW36" i="6"/>
  <c r="BB61" i="6"/>
  <c r="BA61" i="6"/>
  <c r="AZ61" i="6"/>
  <c r="BB60" i="6"/>
  <c r="BA60" i="6"/>
  <c r="AZ60" i="6"/>
  <c r="BB59" i="6"/>
  <c r="BA59" i="6"/>
  <c r="AZ59" i="6"/>
  <c r="BB51" i="6"/>
  <c r="BB79" i="6"/>
  <c r="BA79" i="6"/>
  <c r="AZ79" i="6"/>
  <c r="BB78" i="6"/>
  <c r="BA78" i="6"/>
  <c r="AZ78" i="6"/>
  <c r="BB77" i="6"/>
  <c r="BA77" i="6"/>
  <c r="AZ77" i="6"/>
  <c r="BB73" i="6"/>
  <c r="BA73" i="6"/>
  <c r="AZ73" i="6"/>
  <c r="BB72" i="6"/>
  <c r="BA72" i="6"/>
  <c r="AZ72" i="6"/>
  <c r="BB71" i="6"/>
  <c r="BA71" i="6"/>
  <c r="AZ71" i="6"/>
  <c r="BB70" i="6"/>
  <c r="BA70" i="6"/>
  <c r="AZ70" i="6"/>
  <c r="BB69" i="6"/>
  <c r="BA69" i="6"/>
  <c r="AZ69" i="6"/>
  <c r="BB68" i="6"/>
  <c r="BA68" i="6"/>
  <c r="AZ68" i="6"/>
  <c r="BB67" i="6"/>
  <c r="BA67" i="6"/>
  <c r="AZ67" i="6"/>
  <c r="BB66" i="6"/>
  <c r="BA66" i="6"/>
  <c r="AZ66" i="6"/>
  <c r="BB52" i="6"/>
  <c r="BA52" i="6"/>
  <c r="AZ52" i="6"/>
  <c r="BB50" i="6"/>
  <c r="BA50" i="6"/>
  <c r="AZ50" i="6"/>
  <c r="BB49" i="6"/>
  <c r="BA49" i="6"/>
  <c r="AZ49" i="6"/>
  <c r="BB48" i="6"/>
  <c r="BA48" i="6"/>
  <c r="AZ48" i="6"/>
  <c r="BB47" i="6"/>
  <c r="BA47" i="6"/>
  <c r="AZ47" i="6"/>
  <c r="BB46" i="6"/>
  <c r="BA46" i="6"/>
  <c r="AZ46" i="6"/>
  <c r="BB45" i="6"/>
  <c r="BA45" i="6"/>
  <c r="AZ45" i="6"/>
  <c r="BB44" i="6"/>
  <c r="BA44" i="6"/>
  <c r="AZ44" i="6"/>
  <c r="BB43" i="6"/>
  <c r="BA43" i="6"/>
  <c r="AZ43" i="6"/>
  <c r="BB42" i="6"/>
  <c r="BA42" i="6"/>
  <c r="AZ42" i="6"/>
  <c r="BB41" i="6"/>
  <c r="BA41" i="6"/>
  <c r="AZ41" i="6"/>
  <c r="BB40" i="6"/>
  <c r="BA40" i="6"/>
  <c r="AZ40" i="6"/>
  <c r="BB39" i="6"/>
  <c r="BA39" i="6"/>
  <c r="AZ39" i="6"/>
  <c r="BB34" i="6"/>
  <c r="BA34" i="6"/>
  <c r="AZ34" i="6"/>
  <c r="BB33" i="6"/>
  <c r="BA33" i="6"/>
  <c r="AZ33" i="6"/>
  <c r="BB32" i="6"/>
  <c r="BA32" i="6"/>
  <c r="AZ32" i="6"/>
  <c r="AW31" i="6"/>
  <c r="AW30" i="6"/>
  <c r="BB29" i="6"/>
  <c r="BA29" i="6"/>
  <c r="AZ29" i="6"/>
  <c r="BB28" i="6"/>
  <c r="BA28" i="6"/>
  <c r="AZ28" i="6"/>
  <c r="BB27" i="6"/>
  <c r="BA27" i="6"/>
  <c r="AZ27" i="6"/>
  <c r="BO5" i="6"/>
  <c r="BP5" i="6"/>
  <c r="BQ5" i="6"/>
  <c r="BR5" i="6"/>
  <c r="BS5" i="6"/>
  <c r="BT5" i="6"/>
  <c r="BU5" i="6"/>
  <c r="BV5" i="6"/>
  <c r="BW5" i="6"/>
  <c r="BX5" i="6"/>
  <c r="BO6" i="6"/>
  <c r="BP6" i="6"/>
  <c r="BQ6" i="6"/>
  <c r="BR6" i="6"/>
  <c r="BS6" i="6"/>
  <c r="BT6" i="6"/>
  <c r="BU6" i="6"/>
  <c r="BV6" i="6"/>
  <c r="BW6" i="6"/>
  <c r="BX6" i="6"/>
  <c r="BO7" i="6"/>
  <c r="BP7" i="6"/>
  <c r="BQ7" i="6"/>
  <c r="BR7" i="6"/>
  <c r="BS7" i="6"/>
  <c r="BT7" i="6"/>
  <c r="BU7" i="6"/>
  <c r="BV7" i="6"/>
  <c r="BW7" i="6"/>
  <c r="BX7" i="6"/>
  <c r="BO8" i="6"/>
  <c r="BP8" i="6"/>
  <c r="BQ8" i="6"/>
  <c r="BR8" i="6"/>
  <c r="BS8" i="6"/>
  <c r="BT8" i="6"/>
  <c r="BU8" i="6"/>
  <c r="BV8" i="6"/>
  <c r="BW8" i="6"/>
  <c r="BX8" i="6"/>
  <c r="BO9" i="6"/>
  <c r="BP9" i="6"/>
  <c r="BQ9" i="6"/>
  <c r="BR9" i="6"/>
  <c r="BS9" i="6"/>
  <c r="BT9" i="6"/>
  <c r="BU9" i="6"/>
  <c r="BV9" i="6"/>
  <c r="BW9" i="6"/>
  <c r="BX9" i="6"/>
  <c r="BO10" i="6"/>
  <c r="BP10" i="6"/>
  <c r="BQ10" i="6"/>
  <c r="BR10" i="6"/>
  <c r="BS10" i="6"/>
  <c r="BT10" i="6"/>
  <c r="BU10" i="6"/>
  <c r="BV10" i="6"/>
  <c r="BW10" i="6"/>
  <c r="BX10" i="6"/>
  <c r="BO11" i="6"/>
  <c r="BP11" i="6"/>
  <c r="BQ11" i="6"/>
  <c r="BR11" i="6"/>
  <c r="BS11" i="6"/>
  <c r="BT11" i="6"/>
  <c r="BU11" i="6"/>
  <c r="BV11" i="6"/>
  <c r="BW11" i="6"/>
  <c r="BX11" i="6"/>
  <c r="BO12" i="6"/>
  <c r="BP12" i="6"/>
  <c r="BQ12" i="6"/>
  <c r="BR12" i="6"/>
  <c r="BS12" i="6"/>
  <c r="BT12" i="6"/>
  <c r="BU12" i="6"/>
  <c r="BV12" i="6"/>
  <c r="BW12" i="6"/>
  <c r="BX12" i="6"/>
  <c r="BO13" i="6"/>
  <c r="BP13" i="6"/>
  <c r="BQ13" i="6"/>
  <c r="BR13" i="6"/>
  <c r="BS13" i="6"/>
  <c r="BT13" i="6"/>
  <c r="BU13" i="6"/>
  <c r="BV13" i="6"/>
  <c r="BW13" i="6"/>
  <c r="BX13" i="6"/>
  <c r="BO14" i="6"/>
  <c r="BP14" i="6"/>
  <c r="BQ14" i="6"/>
  <c r="BR14" i="6"/>
  <c r="BS14" i="6"/>
  <c r="BT14" i="6"/>
  <c r="BU14" i="6"/>
  <c r="BV14" i="6"/>
  <c r="BW14" i="6"/>
  <c r="BX14" i="6"/>
  <c r="BO15" i="6"/>
  <c r="BP15" i="6"/>
  <c r="BQ15" i="6"/>
  <c r="BR15" i="6"/>
  <c r="BS15" i="6"/>
  <c r="BT15" i="6"/>
  <c r="BU15" i="6"/>
  <c r="BV15" i="6"/>
  <c r="BW15" i="6"/>
  <c r="BX15" i="6"/>
  <c r="BO16" i="6"/>
  <c r="BP16" i="6"/>
  <c r="BQ16" i="6"/>
  <c r="BR16" i="6"/>
  <c r="BS16" i="6"/>
  <c r="BT16" i="6"/>
  <c r="BU16" i="6"/>
  <c r="BV16" i="6"/>
  <c r="BW16" i="6"/>
  <c r="BX16" i="6"/>
  <c r="BO17" i="6"/>
  <c r="BP17" i="6"/>
  <c r="BQ17" i="6"/>
  <c r="BR17" i="6"/>
  <c r="BS17" i="6"/>
  <c r="BT17" i="6"/>
  <c r="BU17" i="6"/>
  <c r="BV17" i="6"/>
  <c r="BW17" i="6"/>
  <c r="BX17" i="6"/>
  <c r="BO18" i="6"/>
  <c r="BP18" i="6"/>
  <c r="BQ18" i="6"/>
  <c r="BR18" i="6"/>
  <c r="BS18" i="6"/>
  <c r="BT18" i="6"/>
  <c r="BU18" i="6"/>
  <c r="BV18" i="6"/>
  <c r="BW18" i="6"/>
  <c r="BX18" i="6"/>
  <c r="BO19" i="6"/>
  <c r="BP19" i="6"/>
  <c r="BQ19" i="6"/>
  <c r="BR19" i="6"/>
  <c r="BS19" i="6"/>
  <c r="BT19" i="6"/>
  <c r="BU19" i="6"/>
  <c r="BV19" i="6"/>
  <c r="BW19" i="6"/>
  <c r="BX19" i="6"/>
  <c r="BO20" i="6"/>
  <c r="BP20" i="6"/>
  <c r="BQ20" i="6"/>
  <c r="BR20" i="6"/>
  <c r="BS20" i="6"/>
  <c r="BT20" i="6"/>
  <c r="BU20" i="6"/>
  <c r="BV20" i="6"/>
  <c r="BW20" i="6"/>
  <c r="BX20" i="6"/>
  <c r="BO21" i="6"/>
  <c r="BP21" i="6"/>
  <c r="BQ21" i="6"/>
  <c r="BR21" i="6"/>
  <c r="BS21" i="6"/>
  <c r="BT21" i="6"/>
  <c r="BU21" i="6"/>
  <c r="BV21" i="6"/>
  <c r="BW21" i="6"/>
  <c r="BX21" i="6"/>
  <c r="BO22" i="6"/>
  <c r="BP22" i="6"/>
  <c r="BQ22" i="6"/>
  <c r="BR22" i="6"/>
  <c r="BS22" i="6"/>
  <c r="BT22" i="6"/>
  <c r="BU22" i="6"/>
  <c r="BV22" i="6"/>
  <c r="BW22" i="6"/>
  <c r="BX22" i="6"/>
  <c r="BO23" i="6"/>
  <c r="BP23" i="6"/>
  <c r="BQ23" i="6"/>
  <c r="BR23" i="6"/>
  <c r="BS23" i="6"/>
  <c r="BT23" i="6"/>
  <c r="BU23" i="6"/>
  <c r="BV23" i="6"/>
  <c r="BW23" i="6"/>
  <c r="BX23" i="6"/>
  <c r="BO24" i="6"/>
  <c r="BP24" i="6"/>
  <c r="BQ24" i="6"/>
  <c r="BR24" i="6"/>
  <c r="BS24" i="6"/>
  <c r="BT24" i="6"/>
  <c r="BU24" i="6"/>
  <c r="BV24" i="6"/>
  <c r="BW24" i="6"/>
  <c r="BX24" i="6"/>
  <c r="BO25" i="6"/>
  <c r="BP25" i="6"/>
  <c r="BQ25" i="6"/>
  <c r="BR25" i="6"/>
  <c r="BS25" i="6"/>
  <c r="BT25" i="6"/>
  <c r="BU25" i="6"/>
  <c r="BV25" i="6"/>
  <c r="BW25" i="6"/>
  <c r="BX25" i="6"/>
  <c r="BO26" i="6"/>
  <c r="BP26" i="6"/>
  <c r="BQ26" i="6"/>
  <c r="BR26" i="6"/>
  <c r="BS26" i="6"/>
  <c r="BT26" i="6"/>
  <c r="BU26" i="6"/>
  <c r="BV26" i="6"/>
  <c r="BW26" i="6"/>
  <c r="BX26" i="6"/>
  <c r="BO27" i="6"/>
  <c r="BP27" i="6"/>
  <c r="BQ27" i="6"/>
  <c r="BR27" i="6"/>
  <c r="BS27" i="6"/>
  <c r="BT27" i="6"/>
  <c r="BU27" i="6"/>
  <c r="BV27" i="6"/>
  <c r="BW27" i="6"/>
  <c r="BX27" i="6"/>
  <c r="BO28" i="6"/>
  <c r="BP28" i="6"/>
  <c r="BQ28" i="6"/>
  <c r="BR28" i="6"/>
  <c r="BS28" i="6"/>
  <c r="BT28" i="6"/>
  <c r="BU28" i="6"/>
  <c r="BV28" i="6"/>
  <c r="BW28" i="6"/>
  <c r="BX28" i="6"/>
  <c r="BO29" i="6"/>
  <c r="BP29" i="6"/>
  <c r="BQ29" i="6"/>
  <c r="BR29" i="6"/>
  <c r="BS29" i="6"/>
  <c r="BT29" i="6"/>
  <c r="BU29" i="6"/>
  <c r="BV29" i="6"/>
  <c r="BW29" i="6"/>
  <c r="BX29" i="6"/>
  <c r="BO30" i="6"/>
  <c r="BP30" i="6"/>
  <c r="BQ30" i="6"/>
  <c r="BR30" i="6"/>
  <c r="BS30" i="6"/>
  <c r="BT30" i="6"/>
  <c r="BU30" i="6"/>
  <c r="BV30" i="6"/>
  <c r="BW30" i="6"/>
  <c r="BX30" i="6"/>
  <c r="BO31" i="6"/>
  <c r="BP31" i="6"/>
  <c r="BQ31" i="6"/>
  <c r="BR31" i="6"/>
  <c r="BS31" i="6"/>
  <c r="BT31" i="6"/>
  <c r="BU31" i="6"/>
  <c r="BV31" i="6"/>
  <c r="BW31" i="6"/>
  <c r="BX31" i="6"/>
  <c r="BO32" i="6"/>
  <c r="BP32" i="6"/>
  <c r="BQ32" i="6"/>
  <c r="BR32" i="6"/>
  <c r="BS32" i="6"/>
  <c r="BT32" i="6"/>
  <c r="BU32" i="6"/>
  <c r="BV32" i="6"/>
  <c r="BW32" i="6"/>
  <c r="BX32" i="6"/>
  <c r="BO33" i="6"/>
  <c r="BP33" i="6"/>
  <c r="BQ33" i="6"/>
  <c r="BR33" i="6"/>
  <c r="BS33" i="6"/>
  <c r="BT33" i="6"/>
  <c r="BU33" i="6"/>
  <c r="BV33" i="6"/>
  <c r="BW33" i="6"/>
  <c r="BX33" i="6"/>
  <c r="BX4" i="6"/>
  <c r="BW4" i="6"/>
  <c r="BV4" i="6"/>
  <c r="BU4" i="6"/>
  <c r="BT4" i="6"/>
  <c r="BS4" i="6"/>
  <c r="BR4" i="6"/>
  <c r="BQ4" i="6"/>
  <c r="BP4" i="6"/>
  <c r="BO4" i="6"/>
  <c r="AZ17" i="6"/>
  <c r="BA17" i="6"/>
  <c r="BB17" i="6"/>
  <c r="AZ18" i="6"/>
  <c r="BA18" i="6"/>
  <c r="BB18" i="6"/>
  <c r="AZ19" i="6"/>
  <c r="BA19" i="6"/>
  <c r="BB19" i="6"/>
  <c r="AZ20" i="6"/>
  <c r="BA20" i="6"/>
  <c r="BB20" i="6"/>
  <c r="AZ21" i="6"/>
  <c r="BA21" i="6"/>
  <c r="BB21" i="6"/>
  <c r="AZ22" i="6"/>
  <c r="BA22" i="6"/>
  <c r="BB22" i="6"/>
  <c r="AZ23" i="6"/>
  <c r="BA23" i="6"/>
  <c r="BB23" i="6"/>
  <c r="AZ24" i="6"/>
  <c r="BA24" i="6"/>
  <c r="BB24" i="6"/>
  <c r="AZ25" i="6"/>
  <c r="BA25" i="6"/>
  <c r="BB25" i="6"/>
  <c r="BB16" i="6"/>
  <c r="BA16" i="6"/>
  <c r="AZ16" i="6"/>
  <c r="BA6" i="6"/>
  <c r="BA5" i="6"/>
  <c r="BB1" i="6"/>
  <c r="BY8" i="6" l="1"/>
  <c r="BY33" i="6"/>
  <c r="BY16" i="6"/>
  <c r="BY12" i="6"/>
  <c r="BY26" i="6"/>
  <c r="BY22" i="6"/>
  <c r="BY14" i="6"/>
  <c r="BY6" i="6"/>
  <c r="BY5" i="6"/>
  <c r="BY10" i="6"/>
  <c r="BY18" i="6"/>
  <c r="BY30" i="6"/>
  <c r="BY27" i="6"/>
  <c r="BY24" i="6"/>
  <c r="BY20" i="6"/>
  <c r="BY4" i="6"/>
  <c r="CX37" i="6"/>
  <c r="CX64" i="6"/>
  <c r="BY32" i="6"/>
  <c r="BY31" i="6"/>
  <c r="BY29" i="6"/>
  <c r="BY28" i="6"/>
  <c r="BY25" i="6"/>
  <c r="BY23" i="6"/>
  <c r="BY21" i="6"/>
  <c r="BY19" i="6"/>
  <c r="BY17" i="6"/>
  <c r="BY15" i="6"/>
  <c r="BY13" i="6"/>
  <c r="BY11" i="6"/>
  <c r="BY9" i="6"/>
  <c r="BY7" i="6"/>
  <c r="DW13" i="6"/>
  <c r="CW102" i="6"/>
  <c r="DW29" i="6"/>
  <c r="DW27" i="6"/>
  <c r="DW10" i="6"/>
  <c r="DW25" i="6"/>
  <c r="DW24" i="6"/>
  <c r="DW23" i="6"/>
  <c r="DW22" i="6"/>
  <c r="DW21" i="6"/>
  <c r="DW20" i="6"/>
  <c r="DW19" i="6"/>
  <c r="DW18" i="6"/>
  <c r="DW17" i="6"/>
  <c r="DW16" i="6"/>
  <c r="DW15" i="6"/>
  <c r="DW9" i="6"/>
  <c r="DW7" i="6"/>
  <c r="DW4" i="6"/>
  <c r="DW33" i="6"/>
  <c r="DW28" i="6"/>
  <c r="DW5" i="6"/>
  <c r="DW6" i="6"/>
  <c r="DW12" i="6"/>
  <c r="DW8" i="6"/>
  <c r="CW143" i="6"/>
  <c r="DW31" i="6"/>
  <c r="DW30" i="6"/>
  <c r="DW26" i="6"/>
  <c r="DW11" i="6"/>
  <c r="AX108" i="6"/>
  <c r="AX110" i="6"/>
  <c r="AX112" i="6"/>
  <c r="AX114" i="6"/>
  <c r="AX116" i="6"/>
  <c r="AX118" i="6"/>
  <c r="AX106" i="6"/>
  <c r="AX86" i="6"/>
  <c r="BC86" i="6" s="1"/>
  <c r="AX88" i="6"/>
  <c r="BC88" i="6" s="1"/>
  <c r="AX90" i="6"/>
  <c r="BC90" i="6" s="1"/>
  <c r="AX92" i="6"/>
  <c r="BC92" i="6" s="1"/>
  <c r="AX94" i="6"/>
  <c r="BC94" i="6" s="1"/>
  <c r="AX96" i="6"/>
  <c r="BC96" i="6" s="1"/>
  <c r="AX98" i="6"/>
  <c r="BC98" i="6" s="1"/>
  <c r="AX100" i="6"/>
  <c r="BC100" i="6" s="1"/>
  <c r="AX84" i="6"/>
  <c r="BC84" i="6" s="1"/>
  <c r="AX107" i="6"/>
  <c r="AX109" i="6"/>
  <c r="AX111" i="6"/>
  <c r="AX113" i="6"/>
  <c r="AX115" i="6"/>
  <c r="AX117" i="6"/>
  <c r="AX119" i="6"/>
  <c r="BC119" i="6" s="1"/>
  <c r="AX85" i="6"/>
  <c r="BC85" i="6" s="1"/>
  <c r="AX87" i="6"/>
  <c r="BC87" i="6" s="1"/>
  <c r="AX89" i="6"/>
  <c r="BC89" i="6" s="1"/>
  <c r="AX91" i="6"/>
  <c r="BC91" i="6" s="1"/>
  <c r="AX93" i="6"/>
  <c r="BC93" i="6" s="1"/>
  <c r="AX95" i="6"/>
  <c r="BC95" i="6" s="1"/>
  <c r="AX97" i="6"/>
  <c r="BC97" i="6" s="1"/>
  <c r="AX99" i="6"/>
  <c r="BC99" i="6" s="1"/>
  <c r="AX101" i="6"/>
  <c r="BC101" i="6" s="1"/>
  <c r="AX53" i="6"/>
  <c r="BC53" i="6" s="1"/>
  <c r="AX35" i="6"/>
  <c r="BC35" i="6" s="1"/>
  <c r="AX80" i="6"/>
  <c r="BC80" i="6" s="1"/>
  <c r="AX56" i="6"/>
  <c r="AX58" i="6"/>
  <c r="AX57" i="6"/>
  <c r="AX62" i="6"/>
  <c r="BC62" i="6" s="1"/>
  <c r="BI4" i="6"/>
  <c r="BI32" i="6"/>
  <c r="BI30" i="6"/>
  <c r="BI28" i="6"/>
  <c r="BI26" i="6"/>
  <c r="BI24" i="6"/>
  <c r="BI22" i="6"/>
  <c r="BI20" i="6"/>
  <c r="BI18" i="6"/>
  <c r="BI16" i="6"/>
  <c r="BI14" i="6"/>
  <c r="BI12" i="6"/>
  <c r="BI10" i="6"/>
  <c r="BI8" i="6"/>
  <c r="BI6" i="6"/>
  <c r="AX26" i="6"/>
  <c r="BI33" i="6"/>
  <c r="BI31" i="6"/>
  <c r="BI29" i="6"/>
  <c r="BI27" i="6"/>
  <c r="BI25" i="6"/>
  <c r="BI23" i="6"/>
  <c r="BI21" i="6"/>
  <c r="BI19" i="6"/>
  <c r="BI17" i="6"/>
  <c r="BI15" i="6"/>
  <c r="BI13" i="6"/>
  <c r="BI11" i="6"/>
  <c r="BI9" i="6"/>
  <c r="BI7" i="6"/>
  <c r="BI5" i="6"/>
  <c r="AX28" i="6"/>
  <c r="AX20" i="6"/>
  <c r="AX52" i="6"/>
  <c r="AX44" i="6"/>
  <c r="AX66" i="6"/>
  <c r="AX77" i="6"/>
  <c r="AX16" i="6"/>
  <c r="AX24" i="6"/>
  <c r="AX32" i="6"/>
  <c r="AX48" i="6"/>
  <c r="AX40" i="6"/>
  <c r="AX70" i="6"/>
  <c r="AX22" i="6"/>
  <c r="AX18" i="6"/>
  <c r="AX33" i="6"/>
  <c r="AX50" i="6"/>
  <c r="AX46" i="6"/>
  <c r="AX42" i="6"/>
  <c r="AX60" i="6"/>
  <c r="AX72" i="6"/>
  <c r="AX68" i="6"/>
  <c r="AX78" i="6"/>
  <c r="AX29" i="6"/>
  <c r="AX27" i="6"/>
  <c r="AX25" i="6"/>
  <c r="AX23" i="6"/>
  <c r="AX21" i="6"/>
  <c r="AX19" i="6"/>
  <c r="AX17" i="6"/>
  <c r="AX34" i="6"/>
  <c r="AX39" i="6"/>
  <c r="AX51" i="6"/>
  <c r="AX49" i="6"/>
  <c r="AX47" i="6"/>
  <c r="AX45" i="6"/>
  <c r="AX43" i="6"/>
  <c r="AX41" i="6"/>
  <c r="AX59" i="6"/>
  <c r="AX61" i="6"/>
  <c r="AX73" i="6"/>
  <c r="AX71" i="6"/>
  <c r="AX69" i="6"/>
  <c r="AX67" i="6"/>
  <c r="AX79" i="6"/>
  <c r="BD64" i="6" l="1"/>
  <c r="BD37" i="6"/>
  <c r="DW34" i="6"/>
  <c r="BC102" i="6"/>
  <c r="BC143" i="6" s="1"/>
  <c r="H134" i="6" l="1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J158" i="6"/>
  <c r="A144" i="6"/>
  <c r="A145" i="6"/>
  <c r="A146" i="6"/>
  <c r="A147" i="6"/>
  <c r="A138" i="6"/>
  <c r="A139" i="6"/>
  <c r="A140" i="6"/>
  <c r="A141" i="6"/>
  <c r="A142" i="6"/>
  <c r="A143" i="6"/>
  <c r="A137" i="6"/>
  <c r="A136" i="6"/>
  <c r="A82" i="6"/>
  <c r="GD82" i="6" l="1"/>
  <c r="EJ82" i="6"/>
  <c r="GD137" i="6"/>
  <c r="EJ137" i="6"/>
  <c r="GD142" i="6"/>
  <c r="EJ142" i="6"/>
  <c r="GD140" i="6"/>
  <c r="EJ140" i="6"/>
  <c r="GD138" i="6"/>
  <c r="EJ138" i="6"/>
  <c r="GD146" i="6"/>
  <c r="EJ146" i="6"/>
  <c r="GD144" i="6"/>
  <c r="EJ144" i="6"/>
  <c r="GD136" i="6"/>
  <c r="EJ136" i="6"/>
  <c r="GD143" i="6"/>
  <c r="EJ143" i="6"/>
  <c r="GD141" i="6"/>
  <c r="EJ141" i="6"/>
  <c r="GD139" i="6"/>
  <c r="EJ139" i="6"/>
  <c r="GD147" i="6"/>
  <c r="EJ147" i="6"/>
  <c r="GD145" i="6"/>
  <c r="EJ145" i="6"/>
  <c r="CP143" i="6"/>
  <c r="AV143" i="6"/>
  <c r="CP141" i="6"/>
  <c r="AV141" i="6"/>
  <c r="CP139" i="6"/>
  <c r="AV139" i="6"/>
  <c r="CP147" i="6"/>
  <c r="AV147" i="6"/>
  <c r="CP145" i="6"/>
  <c r="AV145" i="6"/>
  <c r="CP136" i="6"/>
  <c r="AV136" i="6"/>
  <c r="CP82" i="6"/>
  <c r="AV82" i="6"/>
  <c r="CP137" i="6"/>
  <c r="AV137" i="6"/>
  <c r="CP142" i="6"/>
  <c r="AV142" i="6"/>
  <c r="CP140" i="6"/>
  <c r="AV140" i="6"/>
  <c r="CP138" i="6"/>
  <c r="AV138" i="6"/>
  <c r="CP146" i="6"/>
  <c r="AV146" i="6"/>
  <c r="CP144" i="6"/>
  <c r="AV144" i="6"/>
  <c r="A116" i="6" l="1"/>
  <c r="D116" i="6"/>
  <c r="D117" i="6"/>
  <c r="D118" i="6"/>
  <c r="A107" i="6"/>
  <c r="D107" i="6"/>
  <c r="A108" i="6"/>
  <c r="D108" i="6"/>
  <c r="A109" i="6"/>
  <c r="D109" i="6"/>
  <c r="A110" i="6"/>
  <c r="D110" i="6"/>
  <c r="A111" i="6"/>
  <c r="D111" i="6"/>
  <c r="A112" i="6"/>
  <c r="D112" i="6"/>
  <c r="A113" i="6"/>
  <c r="D113" i="6"/>
  <c r="A114" i="6"/>
  <c r="D114" i="6"/>
  <c r="D106" i="6"/>
  <c r="A106" i="6"/>
  <c r="A134" i="6"/>
  <c r="A119" i="6"/>
  <c r="D133" i="6"/>
  <c r="A133" i="6"/>
  <c r="D132" i="6"/>
  <c r="A132" i="6"/>
  <c r="D131" i="6"/>
  <c r="A131" i="6"/>
  <c r="A118" i="6"/>
  <c r="A117" i="6"/>
  <c r="A157" i="6"/>
  <c r="GD157" i="6" l="1"/>
  <c r="EJ157" i="6"/>
  <c r="GG131" i="6"/>
  <c r="GK131" i="6" s="1"/>
  <c r="EM131" i="6"/>
  <c r="EQ131" i="6" s="1"/>
  <c r="GG132" i="6"/>
  <c r="GK132" i="6" s="1"/>
  <c r="EM132" i="6"/>
  <c r="EQ132" i="6" s="1"/>
  <c r="GG133" i="6"/>
  <c r="GK133" i="6" s="1"/>
  <c r="EM133" i="6"/>
  <c r="EQ133" i="6" s="1"/>
  <c r="GD117" i="6"/>
  <c r="EJ117" i="6"/>
  <c r="GD131" i="6"/>
  <c r="EJ131" i="6"/>
  <c r="GD132" i="6"/>
  <c r="EJ132" i="6"/>
  <c r="GD133" i="6"/>
  <c r="EJ133" i="6"/>
  <c r="GD119" i="6"/>
  <c r="EJ119" i="6"/>
  <c r="GD106" i="6"/>
  <c r="EJ106" i="6"/>
  <c r="GG114" i="6"/>
  <c r="EM114" i="6"/>
  <c r="GG113" i="6"/>
  <c r="EM113" i="6"/>
  <c r="GG112" i="6"/>
  <c r="EM112" i="6"/>
  <c r="GG111" i="6"/>
  <c r="EM111" i="6"/>
  <c r="GG110" i="6"/>
  <c r="EM110" i="6"/>
  <c r="GG109" i="6"/>
  <c r="EM109" i="6"/>
  <c r="GG108" i="6"/>
  <c r="EM108" i="6"/>
  <c r="GG107" i="6"/>
  <c r="EM107" i="6"/>
  <c r="GG118" i="6"/>
  <c r="EM118" i="6"/>
  <c r="GG116" i="6"/>
  <c r="EM116" i="6"/>
  <c r="GD118" i="6"/>
  <c r="EJ118" i="6"/>
  <c r="GD134" i="6"/>
  <c r="EJ134" i="6"/>
  <c r="GG106" i="6"/>
  <c r="EM106" i="6"/>
  <c r="GD114" i="6"/>
  <c r="EJ114" i="6"/>
  <c r="GD113" i="6"/>
  <c r="EJ113" i="6"/>
  <c r="GD112" i="6"/>
  <c r="EJ112" i="6"/>
  <c r="GD111" i="6"/>
  <c r="EJ111" i="6"/>
  <c r="GD110" i="6"/>
  <c r="EJ110" i="6"/>
  <c r="GD109" i="6"/>
  <c r="EJ109" i="6"/>
  <c r="GD108" i="6"/>
  <c r="EJ108" i="6"/>
  <c r="GD107" i="6"/>
  <c r="EJ107" i="6"/>
  <c r="GG117" i="6"/>
  <c r="EM117" i="6"/>
  <c r="GD116" i="6"/>
  <c r="EJ116" i="6"/>
  <c r="CP118" i="6"/>
  <c r="AV118" i="6"/>
  <c r="CS132" i="6"/>
  <c r="CW132" i="6" s="1"/>
  <c r="H132" i="6"/>
  <c r="AY132" i="6"/>
  <c r="BC132" i="6" s="1"/>
  <c r="CS133" i="6"/>
  <c r="CW133" i="6" s="1"/>
  <c r="H133" i="6"/>
  <c r="AY133" i="6"/>
  <c r="BC133" i="6" s="1"/>
  <c r="CP114" i="6"/>
  <c r="AV114" i="6"/>
  <c r="CP112" i="6"/>
  <c r="AV112" i="6"/>
  <c r="CP117" i="6"/>
  <c r="AV117" i="6"/>
  <c r="CP131" i="6"/>
  <c r="AV131" i="6"/>
  <c r="CP132" i="6"/>
  <c r="AV132" i="6"/>
  <c r="CP133" i="6"/>
  <c r="AV133" i="6"/>
  <c r="CP119" i="6"/>
  <c r="AV119" i="6"/>
  <c r="CP106" i="6"/>
  <c r="AV106" i="6"/>
  <c r="CS114" i="6"/>
  <c r="CW114" i="6" s="1"/>
  <c r="AY114" i="6"/>
  <c r="BC114" i="6" s="1"/>
  <c r="CS113" i="6"/>
  <c r="CW113" i="6" s="1"/>
  <c r="AY113" i="6"/>
  <c r="BC113" i="6" s="1"/>
  <c r="CS112" i="6"/>
  <c r="CW112" i="6" s="1"/>
  <c r="AY112" i="6"/>
  <c r="BC112" i="6" s="1"/>
  <c r="CS111" i="6"/>
  <c r="CW111" i="6" s="1"/>
  <c r="AY111" i="6"/>
  <c r="BC111" i="6" s="1"/>
  <c r="CS110" i="6"/>
  <c r="CW110" i="6" s="1"/>
  <c r="AY110" i="6"/>
  <c r="BC110" i="6" s="1"/>
  <c r="CS109" i="6"/>
  <c r="CW109" i="6" s="1"/>
  <c r="AY109" i="6"/>
  <c r="BC109" i="6" s="1"/>
  <c r="CS108" i="6"/>
  <c r="CW108" i="6" s="1"/>
  <c r="AY108" i="6"/>
  <c r="BC108" i="6" s="1"/>
  <c r="CS107" i="6"/>
  <c r="CW107" i="6" s="1"/>
  <c r="AY107" i="6"/>
  <c r="BC107" i="6" s="1"/>
  <c r="CS118" i="6"/>
  <c r="CW118" i="6" s="1"/>
  <c r="AY118" i="6"/>
  <c r="BC118" i="6" s="1"/>
  <c r="CS116" i="6"/>
  <c r="CW116" i="6" s="1"/>
  <c r="AY116" i="6"/>
  <c r="BC116" i="6" s="1"/>
  <c r="AV157" i="6"/>
  <c r="CP157" i="6"/>
  <c r="CS131" i="6"/>
  <c r="CW131" i="6" s="1"/>
  <c r="H131" i="6"/>
  <c r="AY131" i="6"/>
  <c r="BC131" i="6" s="1"/>
  <c r="CP134" i="6"/>
  <c r="AV134" i="6"/>
  <c r="CS106" i="6"/>
  <c r="CW106" i="6" s="1"/>
  <c r="AY106" i="6"/>
  <c r="BC106" i="6" s="1"/>
  <c r="CP113" i="6"/>
  <c r="AV113" i="6"/>
  <c r="CP111" i="6"/>
  <c r="AV111" i="6"/>
  <c r="CP110" i="6"/>
  <c r="AV110" i="6"/>
  <c r="CP109" i="6"/>
  <c r="AV109" i="6"/>
  <c r="CP108" i="6"/>
  <c r="AV108" i="6"/>
  <c r="CP107" i="6"/>
  <c r="AV107" i="6"/>
  <c r="CS117" i="6"/>
  <c r="CW117" i="6" s="1"/>
  <c r="AY117" i="6"/>
  <c r="BC117" i="6" s="1"/>
  <c r="CP116" i="6"/>
  <c r="AV116" i="6"/>
  <c r="D156" i="6"/>
  <c r="D154" i="6"/>
  <c r="D153" i="6"/>
  <c r="D152" i="6"/>
  <c r="D151" i="6"/>
  <c r="D149" i="6"/>
  <c r="D103" i="6"/>
  <c r="A76" i="6"/>
  <c r="A31" i="6"/>
  <c r="A80" i="6"/>
  <c r="D55" i="6"/>
  <c r="GD76" i="6" l="1"/>
  <c r="EJ76" i="6"/>
  <c r="GG154" i="6"/>
  <c r="EM154" i="6"/>
  <c r="GD80" i="6"/>
  <c r="EJ80" i="6"/>
  <c r="GG149" i="6"/>
  <c r="EM149" i="6"/>
  <c r="GG152" i="6"/>
  <c r="EM152" i="6"/>
  <c r="GG55" i="6"/>
  <c r="EM55" i="6"/>
  <c r="GD31" i="6"/>
  <c r="EJ31" i="6"/>
  <c r="GG103" i="6"/>
  <c r="EM103" i="6"/>
  <c r="GG151" i="6"/>
  <c r="EM151" i="6"/>
  <c r="GG153" i="6"/>
  <c r="EM153" i="6"/>
  <c r="GG156" i="6"/>
  <c r="EM156" i="6"/>
  <c r="CP31" i="6"/>
  <c r="AV31" i="6"/>
  <c r="D144" i="6"/>
  <c r="CS103" i="6"/>
  <c r="CW103" i="6" s="1"/>
  <c r="AY103" i="6"/>
  <c r="BC103" i="6" s="1"/>
  <c r="CS151" i="6"/>
  <c r="AY151" i="6"/>
  <c r="CS156" i="6"/>
  <c r="AY156" i="6"/>
  <c r="CP80" i="6"/>
  <c r="AV80" i="6"/>
  <c r="CP76" i="6"/>
  <c r="AV76" i="6"/>
  <c r="AY149" i="6"/>
  <c r="CS149" i="6"/>
  <c r="AY152" i="6"/>
  <c r="CS152" i="6"/>
  <c r="AY154" i="6"/>
  <c r="CS154" i="6"/>
  <c r="CS55" i="6"/>
  <c r="AY55" i="6"/>
  <c r="CS153" i="6"/>
  <c r="AY153" i="6"/>
  <c r="D79" i="6"/>
  <c r="A79" i="6"/>
  <c r="D78" i="6"/>
  <c r="A78" i="6"/>
  <c r="D77" i="6"/>
  <c r="A77" i="6"/>
  <c r="D61" i="6"/>
  <c r="A61" i="6"/>
  <c r="D60" i="6"/>
  <c r="A60" i="6"/>
  <c r="D59" i="6"/>
  <c r="A59" i="6"/>
  <c r="A63" i="6"/>
  <c r="A36" i="6"/>
  <c r="GD36" i="6" l="1"/>
  <c r="EJ36" i="6"/>
  <c r="GD59" i="6"/>
  <c r="EJ59" i="6"/>
  <c r="GD61" i="6"/>
  <c r="EJ61" i="6"/>
  <c r="GD77" i="6"/>
  <c r="EJ77" i="6"/>
  <c r="GD78" i="6"/>
  <c r="EJ78" i="6"/>
  <c r="GD79" i="6"/>
  <c r="EJ79" i="6"/>
  <c r="GD60" i="6"/>
  <c r="EJ60" i="6"/>
  <c r="GD63" i="6"/>
  <c r="EJ63" i="6"/>
  <c r="GG59" i="6"/>
  <c r="EM59" i="6"/>
  <c r="GG60" i="6"/>
  <c r="EM60" i="6"/>
  <c r="GG61" i="6"/>
  <c r="EM61" i="6"/>
  <c r="GG77" i="6"/>
  <c r="EM77" i="6"/>
  <c r="GG78" i="6"/>
  <c r="EM78" i="6"/>
  <c r="GG79" i="6"/>
  <c r="EM79" i="6"/>
  <c r="GG144" i="6"/>
  <c r="EM144" i="6"/>
  <c r="CP36" i="6"/>
  <c r="AV36" i="6"/>
  <c r="CP59" i="6"/>
  <c r="AV59" i="6"/>
  <c r="CP60" i="6"/>
  <c r="AV60" i="6"/>
  <c r="CP61" i="6"/>
  <c r="AV61" i="6"/>
  <c r="CP77" i="6"/>
  <c r="AV77" i="6"/>
  <c r="CP78" i="6"/>
  <c r="AV78" i="6"/>
  <c r="CP79" i="6"/>
  <c r="AV79" i="6"/>
  <c r="CW144" i="6"/>
  <c r="CW104" i="6"/>
  <c r="CW145" i="6" s="1"/>
  <c r="CP63" i="6"/>
  <c r="AV63" i="6"/>
  <c r="CS59" i="6"/>
  <c r="CW59" i="6" s="1"/>
  <c r="AY59" i="6"/>
  <c r="BC59" i="6" s="1"/>
  <c r="CS60" i="6"/>
  <c r="CW60" i="6" s="1"/>
  <c r="AY60" i="6"/>
  <c r="BC60" i="6" s="1"/>
  <c r="CS61" i="6"/>
  <c r="CW61" i="6" s="1"/>
  <c r="AY61" i="6"/>
  <c r="BC61" i="6" s="1"/>
  <c r="CS77" i="6"/>
  <c r="CW77" i="6" s="1"/>
  <c r="AY77" i="6"/>
  <c r="BC77" i="6" s="1"/>
  <c r="CS78" i="6"/>
  <c r="CW78" i="6" s="1"/>
  <c r="AY78" i="6"/>
  <c r="BC78" i="6" s="1"/>
  <c r="CS79" i="6"/>
  <c r="CW79" i="6" s="1"/>
  <c r="AY79" i="6"/>
  <c r="BC79" i="6" s="1"/>
  <c r="BC144" i="6"/>
  <c r="BC104" i="6"/>
  <c r="BC145" i="6" s="1"/>
  <c r="CS144" i="6"/>
  <c r="AY144" i="6"/>
  <c r="AD4" i="6"/>
  <c r="D32" i="6"/>
  <c r="D26" i="6"/>
  <c r="GG26" i="6" l="1"/>
  <c r="EM26" i="6"/>
  <c r="GG32" i="6"/>
  <c r="EM32" i="6"/>
  <c r="CS26" i="6"/>
  <c r="CW26" i="6" s="1"/>
  <c r="AY26" i="6"/>
  <c r="BC26" i="6" s="1"/>
  <c r="CS32" i="6"/>
  <c r="CW32" i="6" s="1"/>
  <c r="AY32" i="6"/>
  <c r="BC32" i="6" s="1"/>
  <c r="GJ1" i="6"/>
  <c r="EP1" i="6"/>
  <c r="GF119" i="6" l="1"/>
  <c r="GK119" i="6" s="1"/>
  <c r="GF115" i="6"/>
  <c r="GF111" i="6"/>
  <c r="GK111" i="6" s="1"/>
  <c r="GF107" i="6"/>
  <c r="GK107" i="6" s="1"/>
  <c r="GF99" i="6"/>
  <c r="GK99" i="6" s="1"/>
  <c r="GF95" i="6"/>
  <c r="GK95" i="6" s="1"/>
  <c r="GF91" i="6"/>
  <c r="GK91" i="6" s="1"/>
  <c r="GF87" i="6"/>
  <c r="GK87" i="6" s="1"/>
  <c r="GF80" i="6"/>
  <c r="GK80" i="6" s="1"/>
  <c r="GF72" i="6"/>
  <c r="GF68" i="6"/>
  <c r="GF118" i="6"/>
  <c r="GK118" i="6" s="1"/>
  <c r="GF114" i="6"/>
  <c r="GK114" i="6" s="1"/>
  <c r="GF110" i="6"/>
  <c r="GK110" i="6" s="1"/>
  <c r="GF106" i="6"/>
  <c r="GK106" i="6" s="1"/>
  <c r="GF98" i="6"/>
  <c r="GK98" i="6" s="1"/>
  <c r="GF94" i="6"/>
  <c r="GK94" i="6" s="1"/>
  <c r="GF90" i="6"/>
  <c r="GK90" i="6" s="1"/>
  <c r="GF86" i="6"/>
  <c r="GK86" i="6" s="1"/>
  <c r="GF79" i="6"/>
  <c r="GK79" i="6" s="1"/>
  <c r="GF73" i="6"/>
  <c r="GF69" i="6"/>
  <c r="GF62" i="6"/>
  <c r="GK62" i="6" s="1"/>
  <c r="GF58" i="6"/>
  <c r="GF56" i="6"/>
  <c r="GF51" i="6"/>
  <c r="GF47" i="6"/>
  <c r="GF43" i="6"/>
  <c r="GF39" i="6"/>
  <c r="GF34" i="6"/>
  <c r="GF33" i="6"/>
  <c r="GF32" i="6"/>
  <c r="GK32" i="6" s="1"/>
  <c r="GQ30" i="6"/>
  <c r="GF29" i="6"/>
  <c r="GF28" i="6"/>
  <c r="GF27" i="6"/>
  <c r="GF26" i="6"/>
  <c r="GK26" i="6" s="1"/>
  <c r="GF25" i="6"/>
  <c r="GF24" i="6"/>
  <c r="GF23" i="6"/>
  <c r="GF22" i="6"/>
  <c r="GF21" i="6"/>
  <c r="GF59" i="6"/>
  <c r="GK59" i="6" s="1"/>
  <c r="GF50" i="6"/>
  <c r="GF46" i="6"/>
  <c r="GF42" i="6"/>
  <c r="GQ4" i="6"/>
  <c r="GQ8" i="6"/>
  <c r="GQ12" i="6"/>
  <c r="GF16" i="6"/>
  <c r="GF17" i="6"/>
  <c r="GF18" i="6"/>
  <c r="GF19" i="6"/>
  <c r="GF20" i="6"/>
  <c r="GQ5" i="6"/>
  <c r="GQ10" i="6"/>
  <c r="GQ13" i="6"/>
  <c r="GF113" i="6"/>
  <c r="GK113" i="6" s="1"/>
  <c r="GF101" i="6"/>
  <c r="GK101" i="6" s="1"/>
  <c r="GF93" i="6"/>
  <c r="GK93" i="6" s="1"/>
  <c r="GF85" i="6"/>
  <c r="GK85" i="6" s="1"/>
  <c r="GF70" i="6"/>
  <c r="GF116" i="6"/>
  <c r="GK116" i="6" s="1"/>
  <c r="GF108" i="6"/>
  <c r="GK108" i="6" s="1"/>
  <c r="GF96" i="6"/>
  <c r="GK96" i="6" s="1"/>
  <c r="GF88" i="6"/>
  <c r="GK88" i="6" s="1"/>
  <c r="GF77" i="6"/>
  <c r="GK77" i="6" s="1"/>
  <c r="GF67" i="6"/>
  <c r="GF57" i="6"/>
  <c r="GF49" i="6"/>
  <c r="GF41" i="6"/>
  <c r="GQ33" i="6"/>
  <c r="GQ31" i="6"/>
  <c r="GQ28" i="6"/>
  <c r="GQ26" i="6"/>
  <c r="GQ24" i="6"/>
  <c r="GQ22" i="6"/>
  <c r="GF61" i="6"/>
  <c r="GK61" i="6" s="1"/>
  <c r="GF48" i="6"/>
  <c r="GF40" i="6"/>
  <c r="GQ9" i="6"/>
  <c r="GQ16" i="6"/>
  <c r="GQ18" i="6"/>
  <c r="GQ20" i="6"/>
  <c r="GQ6" i="6"/>
  <c r="GQ14" i="6"/>
  <c r="GF117" i="6"/>
  <c r="GK117" i="6" s="1"/>
  <c r="GF109" i="6"/>
  <c r="GK109" i="6" s="1"/>
  <c r="GF97" i="6"/>
  <c r="GK97" i="6" s="1"/>
  <c r="GF89" i="6"/>
  <c r="GK89" i="6" s="1"/>
  <c r="GF78" i="6"/>
  <c r="GK78" i="6" s="1"/>
  <c r="GF66" i="6"/>
  <c r="GF112" i="6"/>
  <c r="GK112" i="6" s="1"/>
  <c r="GF100" i="6"/>
  <c r="GK100" i="6" s="1"/>
  <c r="GF92" i="6"/>
  <c r="GK92" i="6" s="1"/>
  <c r="GF84" i="6"/>
  <c r="GK84" i="6" s="1"/>
  <c r="GF71" i="6"/>
  <c r="GF60" i="6"/>
  <c r="GK60" i="6" s="1"/>
  <c r="GF53" i="6"/>
  <c r="GK53" i="6" s="1"/>
  <c r="GF45" i="6"/>
  <c r="GF35" i="6"/>
  <c r="GK35" i="6" s="1"/>
  <c r="GQ32" i="6"/>
  <c r="GQ29" i="6"/>
  <c r="GQ27" i="6"/>
  <c r="GQ25" i="6"/>
  <c r="GQ23" i="6"/>
  <c r="GQ21" i="6"/>
  <c r="GF52" i="6"/>
  <c r="GF44" i="6"/>
  <c r="GQ7" i="6"/>
  <c r="GQ15" i="6"/>
  <c r="GQ17" i="6"/>
  <c r="GQ19" i="6"/>
  <c r="GQ11" i="6"/>
  <c r="EW14" i="6"/>
  <c r="EW6" i="6"/>
  <c r="EW5" i="6"/>
  <c r="EW11" i="6"/>
  <c r="EL117" i="6"/>
  <c r="EQ117" i="6" s="1"/>
  <c r="EL113" i="6"/>
  <c r="EQ113" i="6" s="1"/>
  <c r="EL109" i="6"/>
  <c r="EQ109" i="6" s="1"/>
  <c r="EL101" i="6"/>
  <c r="EQ101" i="6" s="1"/>
  <c r="EL97" i="6"/>
  <c r="EQ97" i="6" s="1"/>
  <c r="EL93" i="6"/>
  <c r="EQ93" i="6" s="1"/>
  <c r="EL89" i="6"/>
  <c r="EQ89" i="6" s="1"/>
  <c r="EL85" i="6"/>
  <c r="EQ85" i="6" s="1"/>
  <c r="EL78" i="6"/>
  <c r="EQ78" i="6" s="1"/>
  <c r="EL70" i="6"/>
  <c r="EL66" i="6"/>
  <c r="EL116" i="6"/>
  <c r="EQ116" i="6" s="1"/>
  <c r="EL112" i="6"/>
  <c r="EQ112" i="6" s="1"/>
  <c r="EL108" i="6"/>
  <c r="EQ108" i="6" s="1"/>
  <c r="EL100" i="6"/>
  <c r="EQ100" i="6" s="1"/>
  <c r="EL96" i="6"/>
  <c r="EQ96" i="6" s="1"/>
  <c r="EL92" i="6"/>
  <c r="EQ92" i="6" s="1"/>
  <c r="EL88" i="6"/>
  <c r="EQ88" i="6" s="1"/>
  <c r="EL84" i="6"/>
  <c r="EQ84" i="6" s="1"/>
  <c r="EL77" i="6"/>
  <c r="EQ77" i="6" s="1"/>
  <c r="EL71" i="6"/>
  <c r="EL67" i="6"/>
  <c r="EL60" i="6"/>
  <c r="EQ60" i="6" s="1"/>
  <c r="EL57" i="6"/>
  <c r="EL53" i="6"/>
  <c r="EQ53" i="6" s="1"/>
  <c r="EL49" i="6"/>
  <c r="EL45" i="6"/>
  <c r="EL41" i="6"/>
  <c r="EL35" i="6"/>
  <c r="EQ35" i="6" s="1"/>
  <c r="EW33" i="6"/>
  <c r="EW32" i="6"/>
  <c r="EW31" i="6"/>
  <c r="EW29" i="6"/>
  <c r="EW28" i="6"/>
  <c r="EW27" i="6"/>
  <c r="EW26" i="6"/>
  <c r="EW25" i="6"/>
  <c r="EW24" i="6"/>
  <c r="EW23" i="6"/>
  <c r="EW22" i="6"/>
  <c r="EL59" i="6"/>
  <c r="EQ59" i="6" s="1"/>
  <c r="EL50" i="6"/>
  <c r="EL46" i="6"/>
  <c r="EL42" i="6"/>
  <c r="EW4" i="6"/>
  <c r="EW8" i="6"/>
  <c r="EW12" i="6"/>
  <c r="EL16" i="6"/>
  <c r="EL17" i="6"/>
  <c r="EL18" i="6"/>
  <c r="EL19" i="6"/>
  <c r="EL20" i="6"/>
  <c r="EL21" i="6"/>
  <c r="EL22" i="6"/>
  <c r="EW10" i="6"/>
  <c r="EL115" i="6"/>
  <c r="EL107" i="6"/>
  <c r="EQ107" i="6" s="1"/>
  <c r="EL95" i="6"/>
  <c r="EQ95" i="6" s="1"/>
  <c r="EL87" i="6"/>
  <c r="EQ87" i="6" s="1"/>
  <c r="EL72" i="6"/>
  <c r="EL118" i="6"/>
  <c r="EQ118" i="6" s="1"/>
  <c r="EL110" i="6"/>
  <c r="EQ110" i="6" s="1"/>
  <c r="EL98" i="6"/>
  <c r="EQ98" i="6" s="1"/>
  <c r="EL90" i="6"/>
  <c r="EQ90" i="6" s="1"/>
  <c r="EL79" i="6"/>
  <c r="EQ79" i="6" s="1"/>
  <c r="EL69" i="6"/>
  <c r="EL58" i="6"/>
  <c r="EL51" i="6"/>
  <c r="EL43" i="6"/>
  <c r="EL34" i="6"/>
  <c r="EL32" i="6"/>
  <c r="EQ32" i="6" s="1"/>
  <c r="EL29" i="6"/>
  <c r="EL27" i="6"/>
  <c r="EL25" i="6"/>
  <c r="EL23" i="6"/>
  <c r="EL52" i="6"/>
  <c r="EL44" i="6"/>
  <c r="EW7" i="6"/>
  <c r="EW15" i="6"/>
  <c r="EW17" i="6"/>
  <c r="EW19" i="6"/>
  <c r="EW21" i="6"/>
  <c r="EW13" i="6"/>
  <c r="EL119" i="6"/>
  <c r="EQ119" i="6" s="1"/>
  <c r="EL111" i="6"/>
  <c r="EQ111" i="6" s="1"/>
  <c r="EL99" i="6"/>
  <c r="EQ99" i="6" s="1"/>
  <c r="EL91" i="6"/>
  <c r="EQ91" i="6" s="1"/>
  <c r="EL80" i="6"/>
  <c r="EQ80" i="6" s="1"/>
  <c r="EL68" i="6"/>
  <c r="EL114" i="6"/>
  <c r="EQ114" i="6" s="1"/>
  <c r="EL106" i="6"/>
  <c r="EQ106" i="6" s="1"/>
  <c r="EL94" i="6"/>
  <c r="EQ94" i="6" s="1"/>
  <c r="EL86" i="6"/>
  <c r="EQ86" i="6" s="1"/>
  <c r="EL73" i="6"/>
  <c r="EL62" i="6"/>
  <c r="EQ62" i="6" s="1"/>
  <c r="EL56" i="6"/>
  <c r="EL47" i="6"/>
  <c r="EL39" i="6"/>
  <c r="EL33" i="6"/>
  <c r="EW30" i="6"/>
  <c r="EL28" i="6"/>
  <c r="EL26" i="6"/>
  <c r="EQ26" i="6" s="1"/>
  <c r="EL24" i="6"/>
  <c r="EL61" i="6"/>
  <c r="EQ61" i="6" s="1"/>
  <c r="EL48" i="6"/>
  <c r="EL40" i="6"/>
  <c r="EW9" i="6"/>
  <c r="EW16" i="6"/>
  <c r="EW18" i="6"/>
  <c r="EW20" i="6"/>
  <c r="E10" i="6"/>
  <c r="E9" i="6"/>
  <c r="E4" i="6"/>
  <c r="E3" i="6"/>
  <c r="GL37" i="6" l="1"/>
  <c r="GL64" i="6"/>
  <c r="ER37" i="6"/>
  <c r="ER64" i="6"/>
  <c r="GH4" i="6"/>
  <c r="EN4" i="6"/>
  <c r="CT10" i="6"/>
  <c r="GH10" i="6"/>
  <c r="EN10" i="6"/>
  <c r="GH3" i="6"/>
  <c r="EN3" i="6"/>
  <c r="CT9" i="6"/>
  <c r="GH9" i="6"/>
  <c r="EN9" i="6"/>
  <c r="FQ18" i="6"/>
  <c r="FQ9" i="6"/>
  <c r="FQ13" i="6"/>
  <c r="FQ19" i="6"/>
  <c r="FQ15" i="6"/>
  <c r="FQ10" i="6"/>
  <c r="FQ12" i="6"/>
  <c r="FQ4" i="6"/>
  <c r="FQ23" i="6"/>
  <c r="FQ25" i="6"/>
  <c r="FQ27" i="6"/>
  <c r="FQ29" i="6"/>
  <c r="FQ32" i="6"/>
  <c r="EQ102" i="6"/>
  <c r="FQ5" i="6"/>
  <c r="FQ14" i="6"/>
  <c r="HK19" i="6"/>
  <c r="HK15" i="6"/>
  <c r="HK21" i="6"/>
  <c r="HK25" i="6"/>
  <c r="HK29" i="6"/>
  <c r="HK6" i="6"/>
  <c r="HK18" i="6"/>
  <c r="HK9" i="6"/>
  <c r="HK22" i="6"/>
  <c r="HK26" i="6"/>
  <c r="HK31" i="6"/>
  <c r="HK13" i="6"/>
  <c r="HK5" i="6"/>
  <c r="HK12" i="6"/>
  <c r="HK4" i="6"/>
  <c r="HK30" i="6"/>
  <c r="FQ20" i="6"/>
  <c r="FQ16" i="6"/>
  <c r="FQ30" i="6"/>
  <c r="FQ21" i="6"/>
  <c r="FQ17" i="6"/>
  <c r="FQ7" i="6"/>
  <c r="FQ8" i="6"/>
  <c r="FQ22" i="6"/>
  <c r="FQ24" i="6"/>
  <c r="FQ26" i="6"/>
  <c r="FQ28" i="6"/>
  <c r="FQ31" i="6"/>
  <c r="FQ33" i="6"/>
  <c r="FQ11" i="6"/>
  <c r="FQ6" i="6"/>
  <c r="HK11" i="6"/>
  <c r="HK17" i="6"/>
  <c r="HK7" i="6"/>
  <c r="HK23" i="6"/>
  <c r="HK27" i="6"/>
  <c r="HK32" i="6"/>
  <c r="GK102" i="6"/>
  <c r="HK14" i="6"/>
  <c r="HK20" i="6"/>
  <c r="HK16" i="6"/>
  <c r="HK24" i="6"/>
  <c r="HK28" i="6"/>
  <c r="HK33" i="6"/>
  <c r="HK10" i="6"/>
  <c r="HK8" i="6"/>
  <c r="CT4" i="6"/>
  <c r="AZ4" i="6"/>
  <c r="CT3" i="6"/>
  <c r="AZ3" i="6"/>
  <c r="AZ10" i="6"/>
  <c r="AZ9" i="6"/>
  <c r="B4" i="14"/>
  <c r="B18" i="14"/>
  <c r="GK103" i="6" l="1"/>
  <c r="GK144" i="6" s="1"/>
  <c r="GK143" i="6"/>
  <c r="GK104" i="6"/>
  <c r="GK145" i="6" s="1"/>
  <c r="HK34" i="6"/>
  <c r="EQ103" i="6"/>
  <c r="EQ144" i="6" s="1"/>
  <c r="EQ143" i="6"/>
  <c r="FQ34" i="6"/>
  <c r="B6" i="14"/>
  <c r="B7" i="14"/>
  <c r="B8" i="14"/>
  <c r="B9" i="14"/>
  <c r="B10" i="14"/>
  <c r="B11" i="14"/>
  <c r="B12" i="14"/>
  <c r="B13" i="14"/>
  <c r="B14" i="14"/>
  <c r="B15" i="14"/>
  <c r="B16" i="14"/>
  <c r="B17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Q2" i="6"/>
  <c r="Q5" i="6" l="1"/>
  <c r="AE5" i="6" s="1"/>
  <c r="AF5" i="6" s="1"/>
  <c r="Q13" i="6"/>
  <c r="AE13" i="6" s="1"/>
  <c r="AF13" i="6" s="1"/>
  <c r="Q21" i="6"/>
  <c r="AE21" i="6" s="1"/>
  <c r="AF21" i="6" s="1"/>
  <c r="Q29" i="6"/>
  <c r="AE29" i="6" s="1"/>
  <c r="AF29" i="6" s="1"/>
  <c r="Q8" i="6"/>
  <c r="AE8" i="6" s="1"/>
  <c r="AF8" i="6" s="1"/>
  <c r="Q16" i="6"/>
  <c r="AE16" i="6" s="1"/>
  <c r="AF16" i="6" s="1"/>
  <c r="Q24" i="6"/>
  <c r="AE24" i="6" s="1"/>
  <c r="AF24" i="6" s="1"/>
  <c r="Q32" i="6"/>
  <c r="AE32" i="6" s="1"/>
  <c r="AF32" i="6" s="1"/>
  <c r="Q7" i="6"/>
  <c r="AE7" i="6" s="1"/>
  <c r="AF7" i="6" s="1"/>
  <c r="Q15" i="6"/>
  <c r="AE15" i="6" s="1"/>
  <c r="AF15" i="6" s="1"/>
  <c r="Q23" i="6"/>
  <c r="AE23" i="6" s="1"/>
  <c r="AF23" i="6" s="1"/>
  <c r="Q31" i="6"/>
  <c r="AE31" i="6" s="1"/>
  <c r="AF31" i="6" s="1"/>
  <c r="Q18" i="6"/>
  <c r="AE18" i="6" s="1"/>
  <c r="AF18" i="6" s="1"/>
  <c r="Q26" i="6"/>
  <c r="AE26" i="6" s="1"/>
  <c r="AF26" i="6" s="1"/>
  <c r="Q4" i="6"/>
  <c r="AE4" i="6" s="1"/>
  <c r="Q25" i="6"/>
  <c r="AE25" i="6" s="1"/>
  <c r="AF25" i="6" s="1"/>
  <c r="Q20" i="6"/>
  <c r="AE20" i="6" s="1"/>
  <c r="AF20" i="6" s="1"/>
  <c r="Q33" i="6"/>
  <c r="AE33" i="6" s="1"/>
  <c r="AF33" i="6" s="1"/>
  <c r="Q17" i="6"/>
  <c r="AE17" i="6" s="1"/>
  <c r="AF17" i="6" s="1"/>
  <c r="Q11" i="6"/>
  <c r="AE11" i="6" s="1"/>
  <c r="AF11" i="6" s="1"/>
  <c r="Q19" i="6"/>
  <c r="AE19" i="6" s="1"/>
  <c r="AF19" i="6" s="1"/>
  <c r="Q27" i="6"/>
  <c r="AE27" i="6" s="1"/>
  <c r="AF27" i="6" s="1"/>
  <c r="Q6" i="6"/>
  <c r="AE6" i="6" s="1"/>
  <c r="AF6" i="6" s="1"/>
  <c r="Q14" i="6"/>
  <c r="AE14" i="6" s="1"/>
  <c r="AF14" i="6" s="1"/>
  <c r="Q22" i="6"/>
  <c r="AE22" i="6" s="1"/>
  <c r="AF22" i="6" s="1"/>
  <c r="Q30" i="6"/>
  <c r="AE30" i="6" s="1"/>
  <c r="AF30" i="6" s="1"/>
  <c r="Q10" i="6"/>
  <c r="AE10" i="6" s="1"/>
  <c r="AF10" i="6" s="1"/>
  <c r="Q9" i="6"/>
  <c r="AE9" i="6" s="1"/>
  <c r="AF9" i="6" s="1"/>
  <c r="Q12" i="6"/>
  <c r="AE12" i="6" s="1"/>
  <c r="AF12" i="6" s="1"/>
  <c r="Q28" i="6"/>
  <c r="AE28" i="6" s="1"/>
  <c r="AF28" i="6" s="1"/>
  <c r="J2" i="6"/>
  <c r="ES2" i="6" s="1"/>
  <c r="EQ104" i="6"/>
  <c r="EQ145" i="6" s="1"/>
  <c r="A135" i="6"/>
  <c r="A148" i="6"/>
  <c r="A101" i="6"/>
  <c r="A100" i="6"/>
  <c r="A99" i="6"/>
  <c r="A62" i="6"/>
  <c r="A35" i="6"/>
  <c r="BL19" i="6" l="1"/>
  <c r="BZ19" i="6" s="1"/>
  <c r="CA19" i="6" s="1"/>
  <c r="EZ15" i="6"/>
  <c r="FN15" i="6" s="1"/>
  <c r="FO15" i="6" s="1"/>
  <c r="FP15" i="6" s="1"/>
  <c r="FR15" i="6" s="1"/>
  <c r="FS15" i="6" s="1"/>
  <c r="DF24" i="6"/>
  <c r="DT24" i="6" s="1"/>
  <c r="DU24" i="6" s="1"/>
  <c r="DV24" i="6" s="1"/>
  <c r="DX24" i="6" s="1"/>
  <c r="DY24" i="6" s="1"/>
  <c r="EA24" i="6" s="1"/>
  <c r="BL23" i="6"/>
  <c r="BZ23" i="6" s="1"/>
  <c r="CA23" i="6" s="1"/>
  <c r="DF7" i="6"/>
  <c r="DT7" i="6" s="1"/>
  <c r="DU7" i="6" s="1"/>
  <c r="DV7" i="6" s="1"/>
  <c r="DX7" i="6" s="1"/>
  <c r="DY7" i="6" s="1"/>
  <c r="EA7" i="6" s="1"/>
  <c r="EZ27" i="6"/>
  <c r="FN27" i="6" s="1"/>
  <c r="FO27" i="6" s="1"/>
  <c r="FP27" i="6" s="1"/>
  <c r="FR27" i="6" s="1"/>
  <c r="FS27" i="6" s="1"/>
  <c r="FU27" i="6" s="1"/>
  <c r="GT24" i="6"/>
  <c r="HH24" i="6" s="1"/>
  <c r="HI24" i="6" s="1"/>
  <c r="HJ24" i="6" s="1"/>
  <c r="HL24" i="6" s="1"/>
  <c r="HM24" i="6" s="1"/>
  <c r="HO24" i="6" s="1"/>
  <c r="BL7" i="6"/>
  <c r="BZ7" i="6" s="1"/>
  <c r="CA7" i="6" s="1"/>
  <c r="DF23" i="6"/>
  <c r="DT23" i="6" s="1"/>
  <c r="DU23" i="6" s="1"/>
  <c r="DV23" i="6" s="1"/>
  <c r="DX23" i="6" s="1"/>
  <c r="DY23" i="6" s="1"/>
  <c r="DZ23" i="6" s="1"/>
  <c r="GT6" i="6"/>
  <c r="HH6" i="6" s="1"/>
  <c r="HI6" i="6" s="1"/>
  <c r="HJ6" i="6" s="1"/>
  <c r="HL6" i="6" s="1"/>
  <c r="HM6" i="6" s="1"/>
  <c r="HO6" i="6" s="1"/>
  <c r="BL30" i="6"/>
  <c r="BZ30" i="6" s="1"/>
  <c r="CA30" i="6" s="1"/>
  <c r="DF9" i="6"/>
  <c r="DT9" i="6" s="1"/>
  <c r="DU9" i="6" s="1"/>
  <c r="DV9" i="6" s="1"/>
  <c r="DX9" i="6" s="1"/>
  <c r="DY9" i="6" s="1"/>
  <c r="EA9" i="6" s="1"/>
  <c r="GT19" i="6"/>
  <c r="HH19" i="6" s="1"/>
  <c r="HI19" i="6" s="1"/>
  <c r="HJ19" i="6" s="1"/>
  <c r="HL19" i="6" s="1"/>
  <c r="HM19" i="6" s="1"/>
  <c r="HO19" i="6" s="1"/>
  <c r="BL14" i="6"/>
  <c r="BZ14" i="6" s="1"/>
  <c r="CA14" i="6" s="1"/>
  <c r="DF17" i="6"/>
  <c r="DT17" i="6" s="1"/>
  <c r="DU17" i="6" s="1"/>
  <c r="DV17" i="6" s="1"/>
  <c r="DX17" i="6" s="1"/>
  <c r="DY17" i="6" s="1"/>
  <c r="DZ17" i="6" s="1"/>
  <c r="EZ19" i="6"/>
  <c r="FN19" i="6" s="1"/>
  <c r="FO19" i="6" s="1"/>
  <c r="FP19" i="6" s="1"/>
  <c r="FR19" i="6" s="1"/>
  <c r="FS19" i="6" s="1"/>
  <c r="FU19" i="6" s="1"/>
  <c r="EZ28" i="6"/>
  <c r="FN28" i="6" s="1"/>
  <c r="FO28" i="6" s="1"/>
  <c r="FP28" i="6" s="1"/>
  <c r="FR28" i="6" s="1"/>
  <c r="FS28" i="6" s="1"/>
  <c r="FT28" i="6" s="1"/>
  <c r="BL31" i="6"/>
  <c r="BZ31" i="6" s="1"/>
  <c r="CA31" i="6" s="1"/>
  <c r="BL22" i="6"/>
  <c r="BZ22" i="6" s="1"/>
  <c r="CA22" i="6" s="1"/>
  <c r="BL11" i="6"/>
  <c r="BZ11" i="6" s="1"/>
  <c r="CA11" i="6" s="1"/>
  <c r="DF6" i="6"/>
  <c r="DT6" i="6" s="1"/>
  <c r="DU6" i="6" s="1"/>
  <c r="DV6" i="6" s="1"/>
  <c r="DX6" i="6" s="1"/>
  <c r="DY6" i="6" s="1"/>
  <c r="DZ6" i="6" s="1"/>
  <c r="DF18" i="6"/>
  <c r="DT18" i="6" s="1"/>
  <c r="DU18" i="6" s="1"/>
  <c r="DV18" i="6" s="1"/>
  <c r="DX18" i="6" s="1"/>
  <c r="DY18" i="6" s="1"/>
  <c r="EA18" i="6" s="1"/>
  <c r="BE2" i="6"/>
  <c r="EZ26" i="6"/>
  <c r="FN26" i="6" s="1"/>
  <c r="FO26" i="6" s="1"/>
  <c r="FP26" i="6" s="1"/>
  <c r="FR26" i="6" s="1"/>
  <c r="FS26" i="6" s="1"/>
  <c r="FU26" i="6" s="1"/>
  <c r="GT5" i="6"/>
  <c r="HH5" i="6" s="1"/>
  <c r="HI5" i="6" s="1"/>
  <c r="HJ5" i="6" s="1"/>
  <c r="HL5" i="6" s="1"/>
  <c r="HM5" i="6" s="1"/>
  <c r="HN5" i="6" s="1"/>
  <c r="GT18" i="6"/>
  <c r="HH18" i="6" s="1"/>
  <c r="HI18" i="6" s="1"/>
  <c r="HJ18" i="6" s="1"/>
  <c r="HL18" i="6" s="1"/>
  <c r="HM18" i="6" s="1"/>
  <c r="HN18" i="6" s="1"/>
  <c r="AT8" i="6"/>
  <c r="HW8" i="6" s="1"/>
  <c r="BL27" i="6"/>
  <c r="BZ27" i="6" s="1"/>
  <c r="CA27" i="6" s="1"/>
  <c r="BL15" i="6"/>
  <c r="BZ15" i="6" s="1"/>
  <c r="CA15" i="6" s="1"/>
  <c r="BL6" i="6"/>
  <c r="BZ6" i="6" s="1"/>
  <c r="CA6" i="6" s="1"/>
  <c r="DF11" i="6"/>
  <c r="DT11" i="6" s="1"/>
  <c r="DU11" i="6" s="1"/>
  <c r="DV11" i="6" s="1"/>
  <c r="DX11" i="6" s="1"/>
  <c r="DY11" i="6" s="1"/>
  <c r="EA11" i="6" s="1"/>
  <c r="DF33" i="6"/>
  <c r="DT33" i="6" s="1"/>
  <c r="DU33" i="6" s="1"/>
  <c r="DV33" i="6" s="1"/>
  <c r="DX33" i="6" s="1"/>
  <c r="DY33" i="6" s="1"/>
  <c r="EA33" i="6" s="1"/>
  <c r="EZ18" i="6"/>
  <c r="FN18" i="6" s="1"/>
  <c r="FO18" i="6" s="1"/>
  <c r="FP18" i="6" s="1"/>
  <c r="FR18" i="6" s="1"/>
  <c r="FS18" i="6" s="1"/>
  <c r="FU18" i="6" s="1"/>
  <c r="EZ12" i="6"/>
  <c r="FN12" i="6" s="1"/>
  <c r="FO12" i="6" s="1"/>
  <c r="FP12" i="6" s="1"/>
  <c r="FR12" i="6" s="1"/>
  <c r="FS12" i="6" s="1"/>
  <c r="FT12" i="6" s="1"/>
  <c r="GT17" i="6"/>
  <c r="HH17" i="6" s="1"/>
  <c r="HI17" i="6" s="1"/>
  <c r="HJ17" i="6" s="1"/>
  <c r="HL17" i="6" s="1"/>
  <c r="HM17" i="6" s="1"/>
  <c r="HO17" i="6" s="1"/>
  <c r="GT33" i="6"/>
  <c r="HH33" i="6" s="1"/>
  <c r="HI33" i="6" s="1"/>
  <c r="HJ33" i="6" s="1"/>
  <c r="HL33" i="6" s="1"/>
  <c r="HM33" i="6" s="1"/>
  <c r="HN33" i="6" s="1"/>
  <c r="BL4" i="6"/>
  <c r="BZ4" i="6" s="1"/>
  <c r="CA4" i="6" s="1"/>
  <c r="BL26" i="6"/>
  <c r="BZ26" i="6" s="1"/>
  <c r="CA26" i="6" s="1"/>
  <c r="BL18" i="6"/>
  <c r="BZ18" i="6" s="1"/>
  <c r="CA18" i="6" s="1"/>
  <c r="BL10" i="6"/>
  <c r="BZ10" i="6" s="1"/>
  <c r="CA10" i="6" s="1"/>
  <c r="DF14" i="6"/>
  <c r="DT14" i="6" s="1"/>
  <c r="DU14" i="6" s="1"/>
  <c r="DV14" i="6" s="1"/>
  <c r="DX14" i="6" s="1"/>
  <c r="DY14" i="6" s="1"/>
  <c r="DZ14" i="6" s="1"/>
  <c r="DF12" i="6"/>
  <c r="DT12" i="6" s="1"/>
  <c r="DU12" i="6" s="1"/>
  <c r="DV12" i="6" s="1"/>
  <c r="DX12" i="6" s="1"/>
  <c r="DY12" i="6" s="1"/>
  <c r="DZ12" i="6" s="1"/>
  <c r="DF26" i="6"/>
  <c r="DT26" i="6" s="1"/>
  <c r="DU26" i="6" s="1"/>
  <c r="DV26" i="6" s="1"/>
  <c r="DX26" i="6" s="1"/>
  <c r="DY26" i="6" s="1"/>
  <c r="EA26" i="6" s="1"/>
  <c r="DF25" i="6"/>
  <c r="DT25" i="6" s="1"/>
  <c r="DU25" i="6" s="1"/>
  <c r="DV25" i="6" s="1"/>
  <c r="DX25" i="6" s="1"/>
  <c r="DY25" i="6" s="1"/>
  <c r="DZ25" i="6" s="1"/>
  <c r="EZ7" i="6"/>
  <c r="FN7" i="6" s="1"/>
  <c r="FO7" i="6" s="1"/>
  <c r="FP7" i="6" s="1"/>
  <c r="FR7" i="6" s="1"/>
  <c r="FS7" i="6" s="1"/>
  <c r="FU7" i="6" s="1"/>
  <c r="EZ22" i="6"/>
  <c r="FN22" i="6" s="1"/>
  <c r="FO22" i="6" s="1"/>
  <c r="FP22" i="6" s="1"/>
  <c r="FR22" i="6" s="1"/>
  <c r="FS22" i="6" s="1"/>
  <c r="FU22" i="6" s="1"/>
  <c r="EZ6" i="6"/>
  <c r="FN6" i="6" s="1"/>
  <c r="FO6" i="6" s="1"/>
  <c r="FP6" i="6" s="1"/>
  <c r="FR6" i="6" s="1"/>
  <c r="FS6" i="6" s="1"/>
  <c r="FT6" i="6" s="1"/>
  <c r="EZ31" i="6"/>
  <c r="FN31" i="6" s="1"/>
  <c r="FO31" i="6" s="1"/>
  <c r="FP31" i="6" s="1"/>
  <c r="FR31" i="6" s="1"/>
  <c r="FS31" i="6" s="1"/>
  <c r="FT31" i="6" s="1"/>
  <c r="GT10" i="6"/>
  <c r="HH10" i="6" s="1"/>
  <c r="HI10" i="6" s="1"/>
  <c r="HJ10" i="6" s="1"/>
  <c r="HL10" i="6" s="1"/>
  <c r="HM10" i="6" s="1"/>
  <c r="HO10" i="6" s="1"/>
  <c r="GT7" i="6"/>
  <c r="HH7" i="6" s="1"/>
  <c r="HI7" i="6" s="1"/>
  <c r="HJ7" i="6" s="1"/>
  <c r="HL7" i="6" s="1"/>
  <c r="HM7" i="6" s="1"/>
  <c r="HO7" i="6" s="1"/>
  <c r="GT22" i="6"/>
  <c r="HH22" i="6" s="1"/>
  <c r="HI22" i="6" s="1"/>
  <c r="HJ22" i="6" s="1"/>
  <c r="HL22" i="6" s="1"/>
  <c r="HM22" i="6" s="1"/>
  <c r="HO22" i="6" s="1"/>
  <c r="GT27" i="6"/>
  <c r="HH27" i="6" s="1"/>
  <c r="HI27" i="6" s="1"/>
  <c r="HJ27" i="6" s="1"/>
  <c r="HL27" i="6" s="1"/>
  <c r="HM27" i="6" s="1"/>
  <c r="HN27" i="6" s="1"/>
  <c r="DF31" i="6"/>
  <c r="DT31" i="6" s="1"/>
  <c r="DU31" i="6" s="1"/>
  <c r="DV31" i="6" s="1"/>
  <c r="DX31" i="6" s="1"/>
  <c r="DY31" i="6" s="1"/>
  <c r="DZ31" i="6" s="1"/>
  <c r="DF32" i="6"/>
  <c r="DT32" i="6" s="1"/>
  <c r="DU32" i="6" s="1"/>
  <c r="DV32" i="6" s="1"/>
  <c r="DX32" i="6" s="1"/>
  <c r="DY32" i="6" s="1"/>
  <c r="EA32" i="6" s="1"/>
  <c r="EZ11" i="6"/>
  <c r="FN11" i="6" s="1"/>
  <c r="FO11" i="6" s="1"/>
  <c r="FP11" i="6" s="1"/>
  <c r="FR11" i="6" s="1"/>
  <c r="FS11" i="6" s="1"/>
  <c r="FU11" i="6" s="1"/>
  <c r="EZ23" i="6"/>
  <c r="FN23" i="6" s="1"/>
  <c r="FO23" i="6" s="1"/>
  <c r="FP23" i="6" s="1"/>
  <c r="FR23" i="6" s="1"/>
  <c r="FS23" i="6" s="1"/>
  <c r="FT23" i="6" s="1"/>
  <c r="EZ8" i="6"/>
  <c r="FN8" i="6" s="1"/>
  <c r="FO8" i="6" s="1"/>
  <c r="FP8" i="6" s="1"/>
  <c r="FR8" i="6" s="1"/>
  <c r="FS8" i="6" s="1"/>
  <c r="FU8" i="6" s="1"/>
  <c r="EZ32" i="6"/>
  <c r="FN32" i="6" s="1"/>
  <c r="FO32" i="6" s="1"/>
  <c r="FP32" i="6" s="1"/>
  <c r="FR32" i="6" s="1"/>
  <c r="FS32" i="6" s="1"/>
  <c r="FT32" i="6" s="1"/>
  <c r="GT12" i="6"/>
  <c r="HH12" i="6" s="1"/>
  <c r="HI12" i="6" s="1"/>
  <c r="HJ12" i="6" s="1"/>
  <c r="HL12" i="6" s="1"/>
  <c r="HM12" i="6" s="1"/>
  <c r="HN12" i="6" s="1"/>
  <c r="GT11" i="6"/>
  <c r="HH11" i="6" s="1"/>
  <c r="HI11" i="6" s="1"/>
  <c r="HJ11" i="6" s="1"/>
  <c r="HL11" i="6" s="1"/>
  <c r="HM11" i="6" s="1"/>
  <c r="HN11" i="6" s="1"/>
  <c r="GT23" i="6"/>
  <c r="HH23" i="6" s="1"/>
  <c r="HI23" i="6" s="1"/>
  <c r="HJ23" i="6" s="1"/>
  <c r="HL23" i="6" s="1"/>
  <c r="HM23" i="6" s="1"/>
  <c r="HO23" i="6" s="1"/>
  <c r="GT28" i="6"/>
  <c r="HH28" i="6" s="1"/>
  <c r="HI28" i="6" s="1"/>
  <c r="HJ28" i="6" s="1"/>
  <c r="HL28" i="6" s="1"/>
  <c r="HM28" i="6" s="1"/>
  <c r="HO28" i="6" s="1"/>
  <c r="BL33" i="6"/>
  <c r="BZ33" i="6" s="1"/>
  <c r="CA33" i="6" s="1"/>
  <c r="BL29" i="6"/>
  <c r="BZ29" i="6" s="1"/>
  <c r="CA29" i="6" s="1"/>
  <c r="BL25" i="6"/>
  <c r="BZ25" i="6" s="1"/>
  <c r="CA25" i="6" s="1"/>
  <c r="BL21" i="6"/>
  <c r="BZ21" i="6" s="1"/>
  <c r="CA21" i="6" s="1"/>
  <c r="BL17" i="6"/>
  <c r="BZ17" i="6" s="1"/>
  <c r="CA17" i="6" s="1"/>
  <c r="BL13" i="6"/>
  <c r="BZ13" i="6" s="1"/>
  <c r="CA13" i="6" s="1"/>
  <c r="BL9" i="6"/>
  <c r="BZ9" i="6" s="1"/>
  <c r="CA9" i="6" s="1"/>
  <c r="BL5" i="6"/>
  <c r="BZ5" i="6" s="1"/>
  <c r="CA5" i="6" s="1"/>
  <c r="DF15" i="6"/>
  <c r="DT15" i="6" s="1"/>
  <c r="DU15" i="6" s="1"/>
  <c r="DV15" i="6" s="1"/>
  <c r="DX15" i="6" s="1"/>
  <c r="DY15" i="6" s="1"/>
  <c r="DZ15" i="6" s="1"/>
  <c r="DF8" i="6"/>
  <c r="DT8" i="6" s="1"/>
  <c r="DU8" i="6" s="1"/>
  <c r="DV8" i="6" s="1"/>
  <c r="DX8" i="6" s="1"/>
  <c r="DY8" i="6" s="1"/>
  <c r="DZ8" i="6" s="1"/>
  <c r="DF13" i="6"/>
  <c r="DT13" i="6" s="1"/>
  <c r="DU13" i="6" s="1"/>
  <c r="DV13" i="6" s="1"/>
  <c r="DX13" i="6" s="1"/>
  <c r="DY13" i="6" s="1"/>
  <c r="DZ13" i="6" s="1"/>
  <c r="DF20" i="6"/>
  <c r="DT20" i="6" s="1"/>
  <c r="DU20" i="6" s="1"/>
  <c r="DV20" i="6" s="1"/>
  <c r="DX20" i="6" s="1"/>
  <c r="DY20" i="6" s="1"/>
  <c r="EA20" i="6" s="1"/>
  <c r="DF28" i="6"/>
  <c r="DT28" i="6" s="1"/>
  <c r="DU28" i="6" s="1"/>
  <c r="DV28" i="6" s="1"/>
  <c r="DX28" i="6" s="1"/>
  <c r="DY28" i="6" s="1"/>
  <c r="DZ28" i="6" s="1"/>
  <c r="DF19" i="6"/>
  <c r="DT19" i="6" s="1"/>
  <c r="DU19" i="6" s="1"/>
  <c r="DV19" i="6" s="1"/>
  <c r="DX19" i="6" s="1"/>
  <c r="DY19" i="6" s="1"/>
  <c r="DZ19" i="6" s="1"/>
  <c r="DF27" i="6"/>
  <c r="DT27" i="6" s="1"/>
  <c r="DU27" i="6" s="1"/>
  <c r="DV27" i="6" s="1"/>
  <c r="DX27" i="6" s="1"/>
  <c r="DY27" i="6" s="1"/>
  <c r="DZ27" i="6" s="1"/>
  <c r="EZ13" i="6"/>
  <c r="FN13" i="6" s="1"/>
  <c r="FO13" i="6" s="1"/>
  <c r="FP13" i="6" s="1"/>
  <c r="FR13" i="6" s="1"/>
  <c r="FS13" i="6" s="1"/>
  <c r="FU13" i="6" s="1"/>
  <c r="EZ20" i="6"/>
  <c r="FN20" i="6" s="1"/>
  <c r="FO20" i="6" s="1"/>
  <c r="FP20" i="6" s="1"/>
  <c r="FR20" i="6" s="1"/>
  <c r="FS20" i="6" s="1"/>
  <c r="FT20" i="6" s="1"/>
  <c r="EZ24" i="6"/>
  <c r="FN24" i="6" s="1"/>
  <c r="FO24" i="6" s="1"/>
  <c r="FP24" i="6" s="1"/>
  <c r="FR24" i="6" s="1"/>
  <c r="FS24" i="6" s="1"/>
  <c r="FU24" i="6" s="1"/>
  <c r="EZ4" i="6"/>
  <c r="FN4" i="6" s="1"/>
  <c r="FO4" i="6" s="1"/>
  <c r="FP4" i="6" s="1"/>
  <c r="FR4" i="6" s="1"/>
  <c r="FS4" i="6" s="1"/>
  <c r="EZ9" i="6"/>
  <c r="FN9" i="6" s="1"/>
  <c r="FO9" i="6" s="1"/>
  <c r="FP9" i="6" s="1"/>
  <c r="FR9" i="6" s="1"/>
  <c r="FS9" i="6" s="1"/>
  <c r="FT9" i="6" s="1"/>
  <c r="EZ16" i="6"/>
  <c r="FN16" i="6" s="1"/>
  <c r="FO16" i="6" s="1"/>
  <c r="FP16" i="6" s="1"/>
  <c r="FR16" i="6" s="1"/>
  <c r="FS16" i="6" s="1"/>
  <c r="FU16" i="6" s="1"/>
  <c r="EZ33" i="6"/>
  <c r="FN33" i="6" s="1"/>
  <c r="FO33" i="6" s="1"/>
  <c r="FP33" i="6" s="1"/>
  <c r="FR33" i="6" s="1"/>
  <c r="FS33" i="6" s="1"/>
  <c r="FU33" i="6" s="1"/>
  <c r="GT8" i="6"/>
  <c r="HH8" i="6" s="1"/>
  <c r="HI8" i="6" s="1"/>
  <c r="HJ8" i="6" s="1"/>
  <c r="HL8" i="6" s="1"/>
  <c r="HM8" i="6" s="1"/>
  <c r="HO8" i="6" s="1"/>
  <c r="GT15" i="6"/>
  <c r="HH15" i="6" s="1"/>
  <c r="HI15" i="6" s="1"/>
  <c r="HJ15" i="6" s="1"/>
  <c r="HL15" i="6" s="1"/>
  <c r="HM15" i="6" s="1"/>
  <c r="HN15" i="6" s="1"/>
  <c r="EZ29" i="6"/>
  <c r="FN29" i="6" s="1"/>
  <c r="FO29" i="6" s="1"/>
  <c r="FP29" i="6" s="1"/>
  <c r="FR29" i="6" s="1"/>
  <c r="FS29" i="6" s="1"/>
  <c r="FT29" i="6" s="1"/>
  <c r="GT13" i="6"/>
  <c r="HH13" i="6" s="1"/>
  <c r="HI13" i="6" s="1"/>
  <c r="HJ13" i="6" s="1"/>
  <c r="HL13" i="6" s="1"/>
  <c r="HM13" i="6" s="1"/>
  <c r="HN13" i="6" s="1"/>
  <c r="GT20" i="6"/>
  <c r="HH20" i="6" s="1"/>
  <c r="HI20" i="6" s="1"/>
  <c r="HJ20" i="6" s="1"/>
  <c r="HL20" i="6" s="1"/>
  <c r="HM20" i="6" s="1"/>
  <c r="HO20" i="6" s="1"/>
  <c r="GT31" i="6"/>
  <c r="HH31" i="6" s="1"/>
  <c r="HI31" i="6" s="1"/>
  <c r="HJ31" i="6" s="1"/>
  <c r="HL31" i="6" s="1"/>
  <c r="HM31" i="6" s="1"/>
  <c r="HO31" i="6" s="1"/>
  <c r="GT25" i="6"/>
  <c r="HH25" i="6" s="1"/>
  <c r="HI25" i="6" s="1"/>
  <c r="HJ25" i="6" s="1"/>
  <c r="HL25" i="6" s="1"/>
  <c r="HM25" i="6" s="1"/>
  <c r="HN25" i="6" s="1"/>
  <c r="GT29" i="6"/>
  <c r="HH29" i="6" s="1"/>
  <c r="HI29" i="6" s="1"/>
  <c r="HJ29" i="6" s="1"/>
  <c r="HL29" i="6" s="1"/>
  <c r="HM29" i="6" s="1"/>
  <c r="HN29" i="6" s="1"/>
  <c r="BL32" i="6"/>
  <c r="BZ32" i="6" s="1"/>
  <c r="CA32" i="6" s="1"/>
  <c r="BL28" i="6"/>
  <c r="BZ28" i="6" s="1"/>
  <c r="CA28" i="6" s="1"/>
  <c r="BL24" i="6"/>
  <c r="BZ24" i="6" s="1"/>
  <c r="CA24" i="6" s="1"/>
  <c r="BL20" i="6"/>
  <c r="BZ20" i="6" s="1"/>
  <c r="CA20" i="6" s="1"/>
  <c r="BL16" i="6"/>
  <c r="BZ16" i="6" s="1"/>
  <c r="CA16" i="6" s="1"/>
  <c r="BL12" i="6"/>
  <c r="BZ12" i="6" s="1"/>
  <c r="CA12" i="6" s="1"/>
  <c r="BL8" i="6"/>
  <c r="BZ8" i="6" s="1"/>
  <c r="CA8" i="6" s="1"/>
  <c r="DF5" i="6"/>
  <c r="DT5" i="6" s="1"/>
  <c r="DU5" i="6" s="1"/>
  <c r="DV5" i="6" s="1"/>
  <c r="DX5" i="6" s="1"/>
  <c r="DY5" i="6" s="1"/>
  <c r="DZ5" i="6" s="1"/>
  <c r="DF4" i="6"/>
  <c r="DT4" i="6" s="1"/>
  <c r="DU4" i="6" s="1"/>
  <c r="DV4" i="6" s="1"/>
  <c r="DX4" i="6" s="1"/>
  <c r="DY4" i="6" s="1"/>
  <c r="DF10" i="6"/>
  <c r="DT10" i="6" s="1"/>
  <c r="DU10" i="6" s="1"/>
  <c r="DV10" i="6" s="1"/>
  <c r="DX10" i="6" s="1"/>
  <c r="DY10" i="6" s="1"/>
  <c r="EA10" i="6" s="1"/>
  <c r="DF16" i="6"/>
  <c r="DT16" i="6" s="1"/>
  <c r="DU16" i="6" s="1"/>
  <c r="DV16" i="6" s="1"/>
  <c r="DX16" i="6" s="1"/>
  <c r="DY16" i="6" s="1"/>
  <c r="EA16" i="6" s="1"/>
  <c r="DF22" i="6"/>
  <c r="DT22" i="6" s="1"/>
  <c r="DU22" i="6" s="1"/>
  <c r="DV22" i="6" s="1"/>
  <c r="DX22" i="6" s="1"/>
  <c r="DY22" i="6" s="1"/>
  <c r="DZ22" i="6" s="1"/>
  <c r="DF30" i="6"/>
  <c r="DT30" i="6" s="1"/>
  <c r="DU30" i="6" s="1"/>
  <c r="DV30" i="6" s="1"/>
  <c r="DX30" i="6" s="1"/>
  <c r="DY30" i="6" s="1"/>
  <c r="DZ30" i="6" s="1"/>
  <c r="DF21" i="6"/>
  <c r="DT21" i="6" s="1"/>
  <c r="DU21" i="6" s="1"/>
  <c r="DV21" i="6" s="1"/>
  <c r="DX21" i="6" s="1"/>
  <c r="DY21" i="6" s="1"/>
  <c r="DZ21" i="6" s="1"/>
  <c r="DF29" i="6"/>
  <c r="DT29" i="6" s="1"/>
  <c r="DU29" i="6" s="1"/>
  <c r="DV29" i="6" s="1"/>
  <c r="DX29" i="6" s="1"/>
  <c r="DY29" i="6" s="1"/>
  <c r="DZ29" i="6" s="1"/>
  <c r="EZ14" i="6"/>
  <c r="FN14" i="6" s="1"/>
  <c r="FO14" i="6" s="1"/>
  <c r="FP14" i="6" s="1"/>
  <c r="FR14" i="6" s="1"/>
  <c r="FS14" i="6" s="1"/>
  <c r="FT14" i="6" s="1"/>
  <c r="EZ21" i="6"/>
  <c r="FN21" i="6" s="1"/>
  <c r="FO21" i="6" s="1"/>
  <c r="FP21" i="6" s="1"/>
  <c r="FR21" i="6" s="1"/>
  <c r="FS21" i="6" s="1"/>
  <c r="FU21" i="6" s="1"/>
  <c r="EZ25" i="6"/>
  <c r="FN25" i="6" s="1"/>
  <c r="FO25" i="6" s="1"/>
  <c r="FP25" i="6" s="1"/>
  <c r="FR25" i="6" s="1"/>
  <c r="FS25" i="6" s="1"/>
  <c r="FU25" i="6" s="1"/>
  <c r="EZ5" i="6"/>
  <c r="FN5" i="6" s="1"/>
  <c r="FO5" i="6" s="1"/>
  <c r="FP5" i="6" s="1"/>
  <c r="FR5" i="6" s="1"/>
  <c r="FS5" i="6" s="1"/>
  <c r="FU5" i="6" s="1"/>
  <c r="EZ10" i="6"/>
  <c r="FN10" i="6" s="1"/>
  <c r="FO10" i="6" s="1"/>
  <c r="FP10" i="6" s="1"/>
  <c r="FR10" i="6" s="1"/>
  <c r="FS10" i="6" s="1"/>
  <c r="FU10" i="6" s="1"/>
  <c r="EZ17" i="6"/>
  <c r="FN17" i="6" s="1"/>
  <c r="FO17" i="6" s="1"/>
  <c r="FP17" i="6" s="1"/>
  <c r="FR17" i="6" s="1"/>
  <c r="FS17" i="6" s="1"/>
  <c r="FU17" i="6" s="1"/>
  <c r="GT4" i="6"/>
  <c r="HH4" i="6" s="1"/>
  <c r="HI4" i="6" s="1"/>
  <c r="HJ4" i="6" s="1"/>
  <c r="HL4" i="6" s="1"/>
  <c r="HM4" i="6" s="1"/>
  <c r="HO4" i="6" s="1"/>
  <c r="GT9" i="6"/>
  <c r="HH9" i="6" s="1"/>
  <c r="HI9" i="6" s="1"/>
  <c r="HJ9" i="6" s="1"/>
  <c r="HL9" i="6" s="1"/>
  <c r="HM9" i="6" s="1"/>
  <c r="HO9" i="6" s="1"/>
  <c r="GT16" i="6"/>
  <c r="HH16" i="6" s="1"/>
  <c r="HI16" i="6" s="1"/>
  <c r="HJ16" i="6" s="1"/>
  <c r="HL16" i="6" s="1"/>
  <c r="HM16" i="6" s="1"/>
  <c r="HO16" i="6" s="1"/>
  <c r="EZ30" i="6"/>
  <c r="FN30" i="6" s="1"/>
  <c r="FO30" i="6" s="1"/>
  <c r="FP30" i="6" s="1"/>
  <c r="FR30" i="6" s="1"/>
  <c r="FS30" i="6" s="1"/>
  <c r="FU30" i="6" s="1"/>
  <c r="GT14" i="6"/>
  <c r="HH14" i="6" s="1"/>
  <c r="HI14" i="6" s="1"/>
  <c r="HJ14" i="6" s="1"/>
  <c r="HL14" i="6" s="1"/>
  <c r="HM14" i="6" s="1"/>
  <c r="HN14" i="6" s="1"/>
  <c r="GT21" i="6"/>
  <c r="HH21" i="6" s="1"/>
  <c r="HI21" i="6" s="1"/>
  <c r="HJ21" i="6" s="1"/>
  <c r="HL21" i="6" s="1"/>
  <c r="HM21" i="6" s="1"/>
  <c r="HO21" i="6" s="1"/>
  <c r="GT32" i="6"/>
  <c r="HH32" i="6" s="1"/>
  <c r="HI32" i="6" s="1"/>
  <c r="HJ32" i="6" s="1"/>
  <c r="HL32" i="6" s="1"/>
  <c r="HM32" i="6" s="1"/>
  <c r="HO32" i="6" s="1"/>
  <c r="GT26" i="6"/>
  <c r="HH26" i="6" s="1"/>
  <c r="HI26" i="6" s="1"/>
  <c r="HJ26" i="6" s="1"/>
  <c r="HL26" i="6" s="1"/>
  <c r="HM26" i="6" s="1"/>
  <c r="HO26" i="6" s="1"/>
  <c r="GT30" i="6"/>
  <c r="HH30" i="6" s="1"/>
  <c r="HI30" i="6" s="1"/>
  <c r="HJ30" i="6" s="1"/>
  <c r="HL30" i="6" s="1"/>
  <c r="HM30" i="6" s="1"/>
  <c r="HO30" i="6" s="1"/>
  <c r="GM2" i="6"/>
  <c r="CY2" i="6"/>
  <c r="GD62" i="6"/>
  <c r="EJ62" i="6"/>
  <c r="GD100" i="6"/>
  <c r="EJ100" i="6"/>
  <c r="GD148" i="6"/>
  <c r="EJ148" i="6"/>
  <c r="HO18" i="6"/>
  <c r="GD35" i="6"/>
  <c r="EJ35" i="6"/>
  <c r="GD99" i="6"/>
  <c r="EJ99" i="6"/>
  <c r="GD101" i="6"/>
  <c r="EJ101" i="6"/>
  <c r="GD135" i="6"/>
  <c r="EJ135" i="6"/>
  <c r="FT15" i="6"/>
  <c r="FU15" i="6"/>
  <c r="CP35" i="6"/>
  <c r="AV35" i="6"/>
  <c r="CP99" i="6"/>
  <c r="AV99" i="6"/>
  <c r="CP101" i="6"/>
  <c r="AV101" i="6"/>
  <c r="CP135" i="6"/>
  <c r="AV135" i="6"/>
  <c r="CP62" i="6"/>
  <c r="AV62" i="6"/>
  <c r="CP100" i="6"/>
  <c r="AV100" i="6"/>
  <c r="CP148" i="6"/>
  <c r="AV148" i="6"/>
  <c r="EA23" i="6"/>
  <c r="A181" i="22"/>
  <c r="A34" i="22" s="1"/>
  <c r="A180" i="22"/>
  <c r="A33" i="22" s="1"/>
  <c r="A179" i="22"/>
  <c r="A32" i="22" s="1"/>
  <c r="A178" i="22"/>
  <c r="A31" i="22" s="1"/>
  <c r="A177" i="22"/>
  <c r="A30" i="22" s="1"/>
  <c r="A176" i="22"/>
  <c r="A29" i="22" s="1"/>
  <c r="A175" i="22"/>
  <c r="A28" i="22" s="1"/>
  <c r="A174" i="22"/>
  <c r="A27" i="22" s="1"/>
  <c r="A173" i="22"/>
  <c r="A26" i="22" s="1"/>
  <c r="A172" i="22"/>
  <c r="A171" i="22"/>
  <c r="A24" i="22" s="1"/>
  <c r="A170" i="22"/>
  <c r="A23" i="22" s="1"/>
  <c r="A169" i="22"/>
  <c r="A22" i="22" s="1"/>
  <c r="A168" i="22"/>
  <c r="A21" i="22" s="1"/>
  <c r="A167" i="22"/>
  <c r="A20" i="22" s="1"/>
  <c r="D166" i="22"/>
  <c r="H166" i="22" s="1"/>
  <c r="A166" i="22"/>
  <c r="D165" i="22"/>
  <c r="H165" i="22" s="1"/>
  <c r="A165" i="22"/>
  <c r="D164" i="22"/>
  <c r="H164" i="22" s="1"/>
  <c r="A164" i="22"/>
  <c r="D163" i="22"/>
  <c r="H163" i="22" s="1"/>
  <c r="A163" i="22"/>
  <c r="D162" i="22"/>
  <c r="H162" i="22" s="1"/>
  <c r="A162" i="22"/>
  <c r="D161" i="22"/>
  <c r="H161" i="22" s="1"/>
  <c r="A161" i="22"/>
  <c r="D160" i="22"/>
  <c r="H160" i="22" s="1"/>
  <c r="A160" i="22"/>
  <c r="D159" i="22"/>
  <c r="H159" i="22" s="1"/>
  <c r="A159" i="22"/>
  <c r="D158" i="22"/>
  <c r="H158" i="22" s="1"/>
  <c r="A158" i="22"/>
  <c r="D157" i="22"/>
  <c r="H157" i="22" s="1"/>
  <c r="A157" i="22"/>
  <c r="D156" i="22"/>
  <c r="H156" i="22" s="1"/>
  <c r="A156" i="22"/>
  <c r="D155" i="22"/>
  <c r="H155" i="22" s="1"/>
  <c r="A155" i="22"/>
  <c r="A154" i="22"/>
  <c r="A153" i="22"/>
  <c r="A19" i="22" s="1"/>
  <c r="D152" i="22"/>
  <c r="H152" i="22" s="1"/>
  <c r="A152" i="22"/>
  <c r="D151" i="22"/>
  <c r="H151" i="22" s="1"/>
  <c r="A151" i="22"/>
  <c r="D150" i="22"/>
  <c r="H150" i="22" s="1"/>
  <c r="A150" i="22"/>
  <c r="D149" i="22"/>
  <c r="H149" i="22" s="1"/>
  <c r="A149" i="22"/>
  <c r="D148" i="22"/>
  <c r="H148" i="22" s="1"/>
  <c r="A148" i="22"/>
  <c r="D147" i="22"/>
  <c r="H147" i="22" s="1"/>
  <c r="A147" i="22"/>
  <c r="D146" i="22"/>
  <c r="H146" i="22" s="1"/>
  <c r="A146" i="22"/>
  <c r="D145" i="22"/>
  <c r="H145" i="22" s="1"/>
  <c r="A145" i="22"/>
  <c r="D144" i="22"/>
  <c r="H144" i="22" s="1"/>
  <c r="A144" i="22"/>
  <c r="D143" i="22"/>
  <c r="H143" i="22" s="1"/>
  <c r="A143" i="22"/>
  <c r="D142" i="22"/>
  <c r="H142" i="22" s="1"/>
  <c r="A142" i="22"/>
  <c r="D141" i="22"/>
  <c r="H141" i="22" s="1"/>
  <c r="A141" i="22"/>
  <c r="D140" i="22"/>
  <c r="H140" i="22" s="1"/>
  <c r="A140" i="22"/>
  <c r="A139" i="22"/>
  <c r="A138" i="22"/>
  <c r="A18" i="22" s="1"/>
  <c r="A137" i="22"/>
  <c r="A17" i="22" s="1"/>
  <c r="A136" i="22"/>
  <c r="A16" i="22" s="1"/>
  <c r="D135" i="22"/>
  <c r="H135" i="22" s="1"/>
  <c r="A135" i="22"/>
  <c r="D134" i="22"/>
  <c r="H134" i="22" s="1"/>
  <c r="A134" i="22"/>
  <c r="D133" i="22"/>
  <c r="H133" i="22" s="1"/>
  <c r="A133" i="22"/>
  <c r="D132" i="22"/>
  <c r="H132" i="22" s="1"/>
  <c r="A132" i="22"/>
  <c r="D131" i="22"/>
  <c r="H131" i="22" s="1"/>
  <c r="A131" i="22"/>
  <c r="D130" i="22"/>
  <c r="H130" i="22" s="1"/>
  <c r="A130" i="22"/>
  <c r="D129" i="22"/>
  <c r="H129" i="22" s="1"/>
  <c r="A129" i="22"/>
  <c r="D128" i="22"/>
  <c r="H128" i="22" s="1"/>
  <c r="A128" i="22"/>
  <c r="D127" i="22"/>
  <c r="H127" i="22" s="1"/>
  <c r="A127" i="22"/>
  <c r="D126" i="22"/>
  <c r="H126" i="22" s="1"/>
  <c r="A126" i="22"/>
  <c r="D125" i="22"/>
  <c r="H125" i="22" s="1"/>
  <c r="A125" i="22"/>
  <c r="D124" i="22"/>
  <c r="H124" i="22" s="1"/>
  <c r="A124" i="22"/>
  <c r="D123" i="22"/>
  <c r="H123" i="22" s="1"/>
  <c r="A123" i="22"/>
  <c r="D122" i="22"/>
  <c r="H122" i="22" s="1"/>
  <c r="A122" i="22"/>
  <c r="D121" i="22"/>
  <c r="H121" i="22" s="1"/>
  <c r="A121" i="22"/>
  <c r="D120" i="22"/>
  <c r="H120" i="22" s="1"/>
  <c r="A120" i="22"/>
  <c r="D119" i="22"/>
  <c r="H119" i="22" s="1"/>
  <c r="A119" i="22"/>
  <c r="D118" i="22"/>
  <c r="H118" i="22" s="1"/>
  <c r="A118" i="22"/>
  <c r="A117" i="22"/>
  <c r="A116" i="22"/>
  <c r="A15" i="22" s="1"/>
  <c r="D115" i="22"/>
  <c r="C115" i="22"/>
  <c r="A115" i="22"/>
  <c r="D114" i="22"/>
  <c r="C114" i="22"/>
  <c r="A114" i="22"/>
  <c r="D113" i="22"/>
  <c r="C113" i="22"/>
  <c r="A113" i="22"/>
  <c r="H112" i="22"/>
  <c r="A112" i="22"/>
  <c r="H111" i="22"/>
  <c r="D111" i="22"/>
  <c r="A111" i="22"/>
  <c r="H110" i="22"/>
  <c r="D110" i="22"/>
  <c r="A110" i="22"/>
  <c r="H109" i="22"/>
  <c r="D109" i="22"/>
  <c r="A109" i="22"/>
  <c r="H108" i="22"/>
  <c r="D108" i="22"/>
  <c r="A108" i="22"/>
  <c r="H107" i="22"/>
  <c r="D107" i="22"/>
  <c r="A107" i="22"/>
  <c r="D106" i="22"/>
  <c r="H106" i="22" s="1"/>
  <c r="A106" i="22"/>
  <c r="D105" i="22"/>
  <c r="H105" i="22" s="1"/>
  <c r="A105" i="22"/>
  <c r="D104" i="22"/>
  <c r="H104" i="22" s="1"/>
  <c r="A104" i="22"/>
  <c r="D103" i="22"/>
  <c r="H103" i="22" s="1"/>
  <c r="A103" i="22"/>
  <c r="H102" i="22"/>
  <c r="D102" i="22"/>
  <c r="A102" i="22"/>
  <c r="H101" i="22"/>
  <c r="D101" i="22"/>
  <c r="A101" i="22"/>
  <c r="D100" i="22"/>
  <c r="C100" i="22"/>
  <c r="A100" i="22"/>
  <c r="D99" i="22"/>
  <c r="C99" i="22"/>
  <c r="A99" i="22"/>
  <c r="D98" i="22"/>
  <c r="C98" i="22"/>
  <c r="A98" i="22"/>
  <c r="D97" i="22"/>
  <c r="C97" i="22"/>
  <c r="A97" i="22"/>
  <c r="D96" i="22"/>
  <c r="C96" i="22"/>
  <c r="A96" i="22"/>
  <c r="D95" i="22"/>
  <c r="C95" i="22"/>
  <c r="A95" i="22"/>
  <c r="D94" i="22"/>
  <c r="C94" i="22"/>
  <c r="A94" i="22"/>
  <c r="D93" i="22"/>
  <c r="C93" i="22"/>
  <c r="A93" i="22"/>
  <c r="A92" i="22"/>
  <c r="A91" i="22"/>
  <c r="A14" i="22" s="1"/>
  <c r="D90" i="22"/>
  <c r="C90" i="22"/>
  <c r="A90" i="22"/>
  <c r="D89" i="22"/>
  <c r="C89" i="22"/>
  <c r="A89" i="22"/>
  <c r="D88" i="22"/>
  <c r="C88" i="22"/>
  <c r="A88" i="22"/>
  <c r="H87" i="22"/>
  <c r="D87" i="22"/>
  <c r="A87" i="22"/>
  <c r="H86" i="22"/>
  <c r="D86" i="22"/>
  <c r="A86" i="22"/>
  <c r="H85" i="22"/>
  <c r="D85" i="22"/>
  <c r="A85" i="22"/>
  <c r="H84" i="22"/>
  <c r="D84" i="22"/>
  <c r="A84" i="22"/>
  <c r="D83" i="22"/>
  <c r="C83" i="22"/>
  <c r="A83" i="22"/>
  <c r="H82" i="22"/>
  <c r="A82" i="22"/>
  <c r="D81" i="22"/>
  <c r="C81" i="22"/>
  <c r="A81" i="22"/>
  <c r="D80" i="22"/>
  <c r="C80" i="22"/>
  <c r="A80" i="22"/>
  <c r="D79" i="22"/>
  <c r="C79" i="22"/>
  <c r="A79" i="22"/>
  <c r="D78" i="22"/>
  <c r="C78" i="22"/>
  <c r="A78" i="22"/>
  <c r="D77" i="22"/>
  <c r="C77" i="22"/>
  <c r="A77" i="22"/>
  <c r="D76" i="22"/>
  <c r="C76" i="22"/>
  <c r="A76" i="22"/>
  <c r="D75" i="22"/>
  <c r="C75" i="22"/>
  <c r="A75" i="22"/>
  <c r="D74" i="22"/>
  <c r="C74" i="22"/>
  <c r="A74" i="22"/>
  <c r="D73" i="22"/>
  <c r="C73" i="22"/>
  <c r="A73" i="22"/>
  <c r="D72" i="22"/>
  <c r="C72" i="22"/>
  <c r="A72" i="22"/>
  <c r="D71" i="22"/>
  <c r="C71" i="22"/>
  <c r="A71" i="22"/>
  <c r="D70" i="22"/>
  <c r="C70" i="22"/>
  <c r="A70" i="22"/>
  <c r="D69" i="22"/>
  <c r="C69" i="22"/>
  <c r="A69" i="22"/>
  <c r="D68" i="22"/>
  <c r="C68" i="22"/>
  <c r="A68" i="22"/>
  <c r="A67" i="22"/>
  <c r="A66" i="22"/>
  <c r="A13" i="22" s="1"/>
  <c r="D65" i="22"/>
  <c r="C65" i="22"/>
  <c r="A65" i="22"/>
  <c r="D64" i="22"/>
  <c r="C64" i="22"/>
  <c r="A64" i="22"/>
  <c r="D63" i="22"/>
  <c r="C63" i="22"/>
  <c r="A63" i="22"/>
  <c r="D62" i="22"/>
  <c r="C62" i="22"/>
  <c r="A62" i="22"/>
  <c r="D61" i="22"/>
  <c r="C61" i="22"/>
  <c r="A61" i="22"/>
  <c r="D60" i="22"/>
  <c r="C60" i="22"/>
  <c r="A60" i="22"/>
  <c r="D59" i="22"/>
  <c r="C59" i="22"/>
  <c r="A59" i="22"/>
  <c r="H58" i="22"/>
  <c r="A58" i="22"/>
  <c r="D57" i="22"/>
  <c r="C57" i="22"/>
  <c r="A57" i="22"/>
  <c r="D56" i="22"/>
  <c r="C56" i="22"/>
  <c r="A56" i="22"/>
  <c r="D55" i="22"/>
  <c r="C55" i="22"/>
  <c r="A55" i="22"/>
  <c r="D54" i="22"/>
  <c r="C54" i="22"/>
  <c r="A54" i="22"/>
  <c r="D53" i="22"/>
  <c r="C53" i="22"/>
  <c r="A53" i="22"/>
  <c r="D52" i="22"/>
  <c r="C52" i="22"/>
  <c r="A52" i="22"/>
  <c r="D51" i="22"/>
  <c r="C51" i="22"/>
  <c r="A51" i="22"/>
  <c r="D50" i="22"/>
  <c r="C50" i="22"/>
  <c r="A50" i="22"/>
  <c r="D49" i="22"/>
  <c r="C49" i="22"/>
  <c r="A49" i="22"/>
  <c r="D48" i="22"/>
  <c r="C48" i="22"/>
  <c r="A48" i="22"/>
  <c r="H34" i="22"/>
  <c r="H33" i="22"/>
  <c r="H32" i="22"/>
  <c r="H31" i="22"/>
  <c r="D29" i="22"/>
  <c r="D27" i="22"/>
  <c r="D26" i="22"/>
  <c r="D25" i="22"/>
  <c r="A25" i="22"/>
  <c r="D24" i="22"/>
  <c r="D22" i="22"/>
  <c r="A12" i="22"/>
  <c r="D11" i="22"/>
  <c r="A11" i="22"/>
  <c r="A10" i="22"/>
  <c r="A181" i="20"/>
  <c r="A34" i="20" s="1"/>
  <c r="A180" i="20"/>
  <c r="A33" i="20" s="1"/>
  <c r="A179" i="20"/>
  <c r="A32" i="20" s="1"/>
  <c r="A178" i="20"/>
  <c r="A31" i="20" s="1"/>
  <c r="A177" i="20"/>
  <c r="A30" i="20" s="1"/>
  <c r="A176" i="20"/>
  <c r="A29" i="20" s="1"/>
  <c r="A175" i="20"/>
  <c r="A28" i="20" s="1"/>
  <c r="A174" i="20"/>
  <c r="A27" i="20" s="1"/>
  <c r="A173" i="20"/>
  <c r="A26" i="20" s="1"/>
  <c r="A172" i="20"/>
  <c r="A25" i="20" s="1"/>
  <c r="A171" i="20"/>
  <c r="A24" i="20" s="1"/>
  <c r="A170" i="20"/>
  <c r="A23" i="20" s="1"/>
  <c r="A169" i="20"/>
  <c r="A22" i="20" s="1"/>
  <c r="A168" i="20"/>
  <c r="A21" i="20" s="1"/>
  <c r="A167" i="20"/>
  <c r="D166" i="20"/>
  <c r="H166" i="20" s="1"/>
  <c r="A166" i="20"/>
  <c r="D165" i="20"/>
  <c r="H165" i="20" s="1"/>
  <c r="A165" i="20"/>
  <c r="D164" i="20"/>
  <c r="H164" i="20" s="1"/>
  <c r="A164" i="20"/>
  <c r="D163" i="20"/>
  <c r="H163" i="20" s="1"/>
  <c r="A163" i="20"/>
  <c r="D162" i="20"/>
  <c r="H162" i="20" s="1"/>
  <c r="A162" i="20"/>
  <c r="D161" i="20"/>
  <c r="H161" i="20" s="1"/>
  <c r="A161" i="20"/>
  <c r="D160" i="20"/>
  <c r="H160" i="20" s="1"/>
  <c r="A160" i="20"/>
  <c r="D159" i="20"/>
  <c r="H159" i="20" s="1"/>
  <c r="A159" i="20"/>
  <c r="D158" i="20"/>
  <c r="H158" i="20" s="1"/>
  <c r="A158" i="20"/>
  <c r="D157" i="20"/>
  <c r="H157" i="20" s="1"/>
  <c r="A157" i="20"/>
  <c r="D156" i="20"/>
  <c r="H156" i="20" s="1"/>
  <c r="A156" i="20"/>
  <c r="D155" i="20"/>
  <c r="H155" i="20" s="1"/>
  <c r="H167" i="20" s="1"/>
  <c r="A155" i="20"/>
  <c r="A154" i="20"/>
  <c r="A153" i="20"/>
  <c r="A19" i="20" s="1"/>
  <c r="D152" i="20"/>
  <c r="H152" i="20" s="1"/>
  <c r="A152" i="20"/>
  <c r="D151" i="20"/>
  <c r="H151" i="20" s="1"/>
  <c r="A151" i="20"/>
  <c r="D150" i="20"/>
  <c r="H150" i="20" s="1"/>
  <c r="A150" i="20"/>
  <c r="D149" i="20"/>
  <c r="H149" i="20" s="1"/>
  <c r="A149" i="20"/>
  <c r="D148" i="20"/>
  <c r="H148" i="20" s="1"/>
  <c r="A148" i="20"/>
  <c r="D147" i="20"/>
  <c r="H147" i="20" s="1"/>
  <c r="A147" i="20"/>
  <c r="D146" i="20"/>
  <c r="H146" i="20" s="1"/>
  <c r="A146" i="20"/>
  <c r="D145" i="20"/>
  <c r="H145" i="20" s="1"/>
  <c r="A145" i="20"/>
  <c r="D144" i="20"/>
  <c r="H144" i="20" s="1"/>
  <c r="A144" i="20"/>
  <c r="D143" i="20"/>
  <c r="H143" i="20" s="1"/>
  <c r="A143" i="20"/>
  <c r="D142" i="20"/>
  <c r="H142" i="20" s="1"/>
  <c r="A142" i="20"/>
  <c r="D141" i="20"/>
  <c r="H141" i="20" s="1"/>
  <c r="A141" i="20"/>
  <c r="D140" i="20"/>
  <c r="H140" i="20" s="1"/>
  <c r="A140" i="20"/>
  <c r="A139" i="20"/>
  <c r="A138" i="20"/>
  <c r="A18" i="20" s="1"/>
  <c r="A137" i="20"/>
  <c r="A17" i="20" s="1"/>
  <c r="A136" i="20"/>
  <c r="A16" i="20" s="1"/>
  <c r="D135" i="20"/>
  <c r="H135" i="20" s="1"/>
  <c r="A135" i="20"/>
  <c r="D134" i="20"/>
  <c r="H134" i="20" s="1"/>
  <c r="A134" i="20"/>
  <c r="D133" i="20"/>
  <c r="H133" i="20" s="1"/>
  <c r="A133" i="20"/>
  <c r="D132" i="20"/>
  <c r="H132" i="20" s="1"/>
  <c r="A132" i="20"/>
  <c r="D131" i="20"/>
  <c r="H131" i="20" s="1"/>
  <c r="A131" i="20"/>
  <c r="D130" i="20"/>
  <c r="H130" i="20" s="1"/>
  <c r="A130" i="20"/>
  <c r="D129" i="20"/>
  <c r="H129" i="20" s="1"/>
  <c r="A129" i="20"/>
  <c r="D128" i="20"/>
  <c r="H128" i="20" s="1"/>
  <c r="A128" i="20"/>
  <c r="D127" i="20"/>
  <c r="H127" i="20" s="1"/>
  <c r="A127" i="20"/>
  <c r="D126" i="20"/>
  <c r="H126" i="20" s="1"/>
  <c r="A126" i="20"/>
  <c r="D125" i="20"/>
  <c r="H125" i="20" s="1"/>
  <c r="A125" i="20"/>
  <c r="D124" i="20"/>
  <c r="H124" i="20" s="1"/>
  <c r="A124" i="20"/>
  <c r="D123" i="20"/>
  <c r="H123" i="20" s="1"/>
  <c r="A123" i="20"/>
  <c r="D122" i="20"/>
  <c r="H122" i="20" s="1"/>
  <c r="A122" i="20"/>
  <c r="D121" i="20"/>
  <c r="H121" i="20" s="1"/>
  <c r="A121" i="20"/>
  <c r="D120" i="20"/>
  <c r="H120" i="20" s="1"/>
  <c r="A120" i="20"/>
  <c r="D119" i="20"/>
  <c r="H119" i="20" s="1"/>
  <c r="A119" i="20"/>
  <c r="D118" i="20"/>
  <c r="H118" i="20" s="1"/>
  <c r="A118" i="20"/>
  <c r="A117" i="20"/>
  <c r="A116" i="20"/>
  <c r="A15" i="20" s="1"/>
  <c r="D115" i="20"/>
  <c r="C115" i="20"/>
  <c r="A115" i="20"/>
  <c r="D114" i="20"/>
  <c r="C114" i="20"/>
  <c r="A114" i="20"/>
  <c r="D113" i="20"/>
  <c r="C113" i="20"/>
  <c r="A113" i="20"/>
  <c r="H112" i="20"/>
  <c r="A112" i="20"/>
  <c r="H111" i="20"/>
  <c r="D111" i="20"/>
  <c r="A111" i="20"/>
  <c r="H110" i="20"/>
  <c r="D110" i="20"/>
  <c r="A110" i="20"/>
  <c r="H109" i="20"/>
  <c r="D109" i="20"/>
  <c r="A109" i="20"/>
  <c r="H108" i="20"/>
  <c r="D108" i="20"/>
  <c r="A108" i="20"/>
  <c r="H107" i="20"/>
  <c r="D107" i="20"/>
  <c r="A107" i="20"/>
  <c r="D106" i="20"/>
  <c r="H106" i="20" s="1"/>
  <c r="A106" i="20"/>
  <c r="D105" i="20"/>
  <c r="H105" i="20" s="1"/>
  <c r="A105" i="20"/>
  <c r="D104" i="20"/>
  <c r="H104" i="20" s="1"/>
  <c r="A104" i="20"/>
  <c r="D103" i="20"/>
  <c r="H103" i="20" s="1"/>
  <c r="A103" i="20"/>
  <c r="H102" i="20"/>
  <c r="D102" i="20"/>
  <c r="A102" i="20"/>
  <c r="H101" i="20"/>
  <c r="D101" i="20"/>
  <c r="A101" i="20"/>
  <c r="D100" i="20"/>
  <c r="C100" i="20"/>
  <c r="A100" i="20"/>
  <c r="D99" i="20"/>
  <c r="C99" i="20"/>
  <c r="A99" i="20"/>
  <c r="D98" i="20"/>
  <c r="C98" i="20"/>
  <c r="A98" i="20"/>
  <c r="D97" i="20"/>
  <c r="C97" i="20"/>
  <c r="A97" i="20"/>
  <c r="D96" i="20"/>
  <c r="C96" i="20"/>
  <c r="A96" i="20"/>
  <c r="D95" i="20"/>
  <c r="C95" i="20"/>
  <c r="A95" i="20"/>
  <c r="D94" i="20"/>
  <c r="C94" i="20"/>
  <c r="A94" i="20"/>
  <c r="D93" i="20"/>
  <c r="C93" i="20"/>
  <c r="A93" i="20"/>
  <c r="A92" i="20"/>
  <c r="A91" i="20"/>
  <c r="A14" i="20" s="1"/>
  <c r="D90" i="20"/>
  <c r="C90" i="20"/>
  <c r="A90" i="20"/>
  <c r="D89" i="20"/>
  <c r="C89" i="20"/>
  <c r="A89" i="20"/>
  <c r="D88" i="20"/>
  <c r="C88" i="20"/>
  <c r="A88" i="20"/>
  <c r="H87" i="20"/>
  <c r="D87" i="20"/>
  <c r="A87" i="20"/>
  <c r="H86" i="20"/>
  <c r="D86" i="20"/>
  <c r="A86" i="20"/>
  <c r="H85" i="20"/>
  <c r="D85" i="20"/>
  <c r="A85" i="20"/>
  <c r="H84" i="20"/>
  <c r="D84" i="20"/>
  <c r="A84" i="20"/>
  <c r="D83" i="20"/>
  <c r="C83" i="20"/>
  <c r="A83" i="20"/>
  <c r="H82" i="20"/>
  <c r="A82" i="20"/>
  <c r="D81" i="20"/>
  <c r="C81" i="20"/>
  <c r="A81" i="20"/>
  <c r="D80" i="20"/>
  <c r="C80" i="20"/>
  <c r="A80" i="20"/>
  <c r="D79" i="20"/>
  <c r="C79" i="20"/>
  <c r="A79" i="20"/>
  <c r="D78" i="20"/>
  <c r="C78" i="20"/>
  <c r="A78" i="20"/>
  <c r="D77" i="20"/>
  <c r="C77" i="20"/>
  <c r="A77" i="20"/>
  <c r="D76" i="20"/>
  <c r="C76" i="20"/>
  <c r="A76" i="20"/>
  <c r="D75" i="20"/>
  <c r="C75" i="20"/>
  <c r="A75" i="20"/>
  <c r="D74" i="20"/>
  <c r="C74" i="20"/>
  <c r="A74" i="20"/>
  <c r="D73" i="20"/>
  <c r="C73" i="20"/>
  <c r="A73" i="20"/>
  <c r="D72" i="20"/>
  <c r="C72" i="20"/>
  <c r="A72" i="20"/>
  <c r="D71" i="20"/>
  <c r="C71" i="20"/>
  <c r="A71" i="20"/>
  <c r="D70" i="20"/>
  <c r="C70" i="20"/>
  <c r="A70" i="20"/>
  <c r="D69" i="20"/>
  <c r="C69" i="20"/>
  <c r="A69" i="20"/>
  <c r="D68" i="20"/>
  <c r="C68" i="20"/>
  <c r="A68" i="20"/>
  <c r="A67" i="20"/>
  <c r="A66" i="20"/>
  <c r="A13" i="20" s="1"/>
  <c r="D65" i="20"/>
  <c r="C65" i="20"/>
  <c r="A65" i="20"/>
  <c r="D64" i="20"/>
  <c r="C64" i="20"/>
  <c r="A64" i="20"/>
  <c r="D63" i="20"/>
  <c r="C63" i="20"/>
  <c r="A63" i="20"/>
  <c r="D62" i="20"/>
  <c r="C62" i="20"/>
  <c r="A62" i="20"/>
  <c r="D61" i="20"/>
  <c r="C61" i="20"/>
  <c r="A61" i="20"/>
  <c r="D60" i="20"/>
  <c r="C60" i="20"/>
  <c r="A60" i="20"/>
  <c r="D59" i="20"/>
  <c r="C59" i="20"/>
  <c r="A59" i="20"/>
  <c r="H58" i="20"/>
  <c r="A58" i="20"/>
  <c r="D57" i="20"/>
  <c r="C57" i="20"/>
  <c r="A57" i="20"/>
  <c r="D56" i="20"/>
  <c r="C56" i="20"/>
  <c r="A56" i="20"/>
  <c r="D55" i="20"/>
  <c r="C55" i="20"/>
  <c r="A55" i="20"/>
  <c r="D54" i="20"/>
  <c r="C54" i="20"/>
  <c r="A54" i="20"/>
  <c r="D53" i="20"/>
  <c r="C53" i="20"/>
  <c r="A53" i="20"/>
  <c r="D52" i="20"/>
  <c r="C52" i="20"/>
  <c r="A52" i="20"/>
  <c r="D51" i="20"/>
  <c r="C51" i="20"/>
  <c r="A51" i="20"/>
  <c r="D50" i="20"/>
  <c r="C50" i="20"/>
  <c r="A50" i="20"/>
  <c r="D49" i="20"/>
  <c r="C49" i="20"/>
  <c r="A49" i="20"/>
  <c r="D48" i="20"/>
  <c r="C48" i="20"/>
  <c r="A48" i="20"/>
  <c r="H34" i="20"/>
  <c r="H33" i="20"/>
  <c r="H32" i="20"/>
  <c r="H31" i="20"/>
  <c r="D29" i="20"/>
  <c r="D27" i="20"/>
  <c r="D26" i="20"/>
  <c r="D25" i="20"/>
  <c r="D24" i="20"/>
  <c r="D22" i="20"/>
  <c r="A20" i="20"/>
  <c r="A12" i="20"/>
  <c r="D11" i="20"/>
  <c r="A11" i="20"/>
  <c r="A10" i="20"/>
  <c r="EA12" i="6" l="1"/>
  <c r="HN7" i="6"/>
  <c r="DZ32" i="6"/>
  <c r="HN6" i="6"/>
  <c r="FT27" i="6"/>
  <c r="FU12" i="6"/>
  <c r="DZ18" i="6"/>
  <c r="FU32" i="6"/>
  <c r="FT22" i="6"/>
  <c r="HN28" i="6"/>
  <c r="DZ9" i="6"/>
  <c r="DZ26" i="6"/>
  <c r="HN19" i="6"/>
  <c r="DZ7" i="6"/>
  <c r="HN4" i="6"/>
  <c r="HN34" i="6" s="1"/>
  <c r="GH5" i="6" s="1"/>
  <c r="GK5" i="6" s="1"/>
  <c r="FT19" i="6"/>
  <c r="FT10" i="6"/>
  <c r="DZ33" i="6"/>
  <c r="HN9" i="6"/>
  <c r="FT26" i="6"/>
  <c r="FU14" i="6"/>
  <c r="DZ24" i="6"/>
  <c r="HO33" i="6"/>
  <c r="EA29" i="6"/>
  <c r="FT16" i="6"/>
  <c r="CO8" i="6"/>
  <c r="DZ11" i="6"/>
  <c r="FU29" i="6"/>
  <c r="FU6" i="6"/>
  <c r="FU20" i="6"/>
  <c r="DZ16" i="6"/>
  <c r="HN24" i="6"/>
  <c r="FT11" i="6"/>
  <c r="FT5" i="6"/>
  <c r="HN22" i="6"/>
  <c r="HN17" i="6"/>
  <c r="GC8" i="6"/>
  <c r="EA28" i="6"/>
  <c r="EA17" i="6"/>
  <c r="EA15" i="6"/>
  <c r="HN21" i="6"/>
  <c r="HO12" i="6"/>
  <c r="HO25" i="6"/>
  <c r="EI8" i="6"/>
  <c r="FU28" i="6"/>
  <c r="EA22" i="6"/>
  <c r="FU31" i="6"/>
  <c r="EA6" i="6"/>
  <c r="EA5" i="6"/>
  <c r="HO29" i="6"/>
  <c r="FT24" i="6"/>
  <c r="HO15" i="6"/>
  <c r="FU9" i="6"/>
  <c r="EA13" i="6"/>
  <c r="FT8" i="6"/>
  <c r="HN31" i="6"/>
  <c r="HN10" i="6"/>
  <c r="FT13" i="6"/>
  <c r="DZ20" i="6"/>
  <c r="FT25" i="6"/>
  <c r="HO5" i="6"/>
  <c r="FT18" i="6"/>
  <c r="HN20" i="6"/>
  <c r="EA27" i="6"/>
  <c r="EA31" i="6"/>
  <c r="EA14" i="6"/>
  <c r="HN23" i="6"/>
  <c r="FT17" i="6"/>
  <c r="FT21" i="6"/>
  <c r="HN8" i="6"/>
  <c r="FR34" i="6"/>
  <c r="FS34" i="6" s="1"/>
  <c r="FT7" i="6"/>
  <c r="EA8" i="6"/>
  <c r="EA25" i="6"/>
  <c r="FU23" i="6"/>
  <c r="HO27" i="6"/>
  <c r="FT33" i="6"/>
  <c r="EA19" i="6"/>
  <c r="HN32" i="6"/>
  <c r="HO11" i="6"/>
  <c r="HN16" i="6"/>
  <c r="HO13" i="6"/>
  <c r="EA21" i="6"/>
  <c r="EA30" i="6"/>
  <c r="DZ10" i="6"/>
  <c r="DX34" i="6"/>
  <c r="DY34" i="6" s="1"/>
  <c r="HN30" i="6"/>
  <c r="HN26" i="6"/>
  <c r="HO14" i="6"/>
  <c r="FT30" i="6"/>
  <c r="HL34" i="6"/>
  <c r="GL2" i="6" s="1"/>
  <c r="GH7" i="6" s="1"/>
  <c r="HQ4" i="6" s="1"/>
  <c r="HO34" i="6"/>
  <c r="GH6" i="6" s="1"/>
  <c r="GK6" i="6" s="1"/>
  <c r="FT4" i="6"/>
  <c r="FT34" i="6" s="1"/>
  <c r="EN5" i="6" s="1"/>
  <c r="EQ5" i="6" s="1"/>
  <c r="FU4" i="6"/>
  <c r="FU34" i="6" s="1"/>
  <c r="EN6" i="6" s="1"/>
  <c r="EQ6" i="6" s="1"/>
  <c r="EA4" i="6"/>
  <c r="EA34" i="6" s="1"/>
  <c r="CT6" i="6" s="1"/>
  <c r="CW6" i="6" s="1"/>
  <c r="DZ4" i="6"/>
  <c r="DZ34" i="6" s="1"/>
  <c r="CT5" i="6" s="1"/>
  <c r="CW5" i="6" s="1"/>
  <c r="H83" i="22"/>
  <c r="H62" i="20"/>
  <c r="H83" i="20"/>
  <c r="H136" i="20"/>
  <c r="H137" i="20" s="1"/>
  <c r="H17" i="20" s="1"/>
  <c r="H153" i="20"/>
  <c r="H19" i="20" s="1"/>
  <c r="H167" i="22"/>
  <c r="H20" i="22" s="1"/>
  <c r="H62" i="22"/>
  <c r="H136" i="22"/>
  <c r="H153" i="22"/>
  <c r="H19" i="22" s="1"/>
  <c r="H20" i="20"/>
  <c r="CX2" i="6" l="1"/>
  <c r="CT7" i="6" s="1"/>
  <c r="EC4" i="6" s="1"/>
  <c r="GK2" i="6"/>
  <c r="ER2" i="6"/>
  <c r="EQ2" i="6" s="1"/>
  <c r="GL8" i="6"/>
  <c r="GL137" i="6" s="1"/>
  <c r="HM34" i="6"/>
  <c r="H16" i="20"/>
  <c r="H138" i="20"/>
  <c r="H18" i="20" s="1"/>
  <c r="H137" i="22"/>
  <c r="H17" i="22" s="1"/>
  <c r="H16" i="22"/>
  <c r="CW2" i="6" l="1"/>
  <c r="CX8" i="6"/>
  <c r="CX11" i="6" s="1"/>
  <c r="EN7" i="6"/>
  <c r="FW4" i="6" s="1"/>
  <c r="GL11" i="6"/>
  <c r="HQ8" i="6" s="1"/>
  <c r="ER8" i="6"/>
  <c r="ER137" i="6" s="1"/>
  <c r="H138" i="22"/>
  <c r="H18" i="22" s="1"/>
  <c r="CX137" i="6" l="1"/>
  <c r="GL138" i="6"/>
  <c r="ER11" i="6"/>
  <c r="ER138" i="6" s="1"/>
  <c r="GF30" i="6"/>
  <c r="GL139" i="6"/>
  <c r="HR8" i="6"/>
  <c r="HS8" i="6" s="1"/>
  <c r="HT8" i="6" s="1"/>
  <c r="HV8" i="6" s="1"/>
  <c r="GK55" i="6" s="1"/>
  <c r="GL140" i="6"/>
  <c r="GF54" i="6"/>
  <c r="HQ13" i="6"/>
  <c r="GL81" i="6"/>
  <c r="HQ17" i="6"/>
  <c r="CX138" i="6"/>
  <c r="EC8" i="6"/>
  <c r="J5" i="20"/>
  <c r="J5" i="22"/>
  <c r="F5" i="22"/>
  <c r="H74" i="22" s="1"/>
  <c r="I5" i="22"/>
  <c r="I5" i="20"/>
  <c r="F5" i="20"/>
  <c r="H81" i="20" s="1"/>
  <c r="H70" i="22"/>
  <c r="H100" i="22"/>
  <c r="H59" i="22"/>
  <c r="H74" i="20"/>
  <c r="H5" i="20"/>
  <c r="H5" i="22"/>
  <c r="E5" i="22"/>
  <c r="E5" i="20"/>
  <c r="A74" i="6"/>
  <c r="A75" i="6"/>
  <c r="FW8" i="6" l="1"/>
  <c r="GD75" i="6"/>
  <c r="EJ75" i="6"/>
  <c r="EL30" i="6"/>
  <c r="FX8" i="6"/>
  <c r="ER139" i="6"/>
  <c r="GD74" i="6"/>
  <c r="EJ74" i="6"/>
  <c r="EL54" i="6"/>
  <c r="ER81" i="6"/>
  <c r="ER140" i="6"/>
  <c r="FW13" i="6"/>
  <c r="FW17" i="6"/>
  <c r="GL141" i="6"/>
  <c r="GL82" i="6"/>
  <c r="GL142" i="6" s="1"/>
  <c r="CP74" i="6"/>
  <c r="AV74" i="6"/>
  <c r="CX140" i="6"/>
  <c r="EC17" i="6"/>
  <c r="CX81" i="6"/>
  <c r="EC13" i="6"/>
  <c r="CR54" i="6"/>
  <c r="CX139" i="6"/>
  <c r="ED8" i="6"/>
  <c r="EE8" i="6" s="1"/>
  <c r="EF8" i="6" s="1"/>
  <c r="EH8" i="6" s="1"/>
  <c r="CW55" i="6" s="1"/>
  <c r="CR30" i="6"/>
  <c r="CP75" i="6"/>
  <c r="AV75" i="6"/>
  <c r="H69" i="22"/>
  <c r="H79" i="22"/>
  <c r="H95" i="22"/>
  <c r="H76" i="22"/>
  <c r="H52" i="22"/>
  <c r="H55" i="22"/>
  <c r="AF4" i="6"/>
  <c r="H98" i="22"/>
  <c r="H50" i="22"/>
  <c r="H77" i="22"/>
  <c r="H53" i="22"/>
  <c r="H68" i="22"/>
  <c r="H61" i="22"/>
  <c r="H97" i="22"/>
  <c r="H71" i="22"/>
  <c r="H78" i="22"/>
  <c r="H60" i="20"/>
  <c r="H77" i="20"/>
  <c r="H49" i="20"/>
  <c r="H48" i="20"/>
  <c r="G5" i="22"/>
  <c r="H114" i="22" s="1"/>
  <c r="H94" i="22"/>
  <c r="H54" i="22"/>
  <c r="H99" i="22"/>
  <c r="H81" i="22"/>
  <c r="H73" i="22"/>
  <c r="H57" i="22"/>
  <c r="H80" i="22"/>
  <c r="H72" i="22"/>
  <c r="H49" i="22"/>
  <c r="H96" i="22"/>
  <c r="H56" i="22"/>
  <c r="H48" i="22"/>
  <c r="H93" i="22"/>
  <c r="H75" i="22"/>
  <c r="H60" i="22"/>
  <c r="H51" i="22"/>
  <c r="H69" i="20"/>
  <c r="H97" i="20"/>
  <c r="H54" i="20"/>
  <c r="H96" i="20"/>
  <c r="G5" i="20"/>
  <c r="H115" i="20" s="1"/>
  <c r="H73" i="20"/>
  <c r="H78" i="20"/>
  <c r="H70" i="20"/>
  <c r="H57" i="20"/>
  <c r="H94" i="20"/>
  <c r="H99" i="20"/>
  <c r="H51" i="20"/>
  <c r="H56" i="20"/>
  <c r="H79" i="20"/>
  <c r="H75" i="20"/>
  <c r="H71" i="20"/>
  <c r="H80" i="20"/>
  <c r="H76" i="20"/>
  <c r="H72" i="20"/>
  <c r="H68" i="20"/>
  <c r="H93" i="20"/>
  <c r="H53" i="20"/>
  <c r="H98" i="20"/>
  <c r="H59" i="20"/>
  <c r="H50" i="20"/>
  <c r="H95" i="20"/>
  <c r="H55" i="20"/>
  <c r="H100" i="20"/>
  <c r="H61" i="20"/>
  <c r="H52" i="20"/>
  <c r="B75" i="6"/>
  <c r="S2" i="6"/>
  <c r="N2" i="6"/>
  <c r="R2" i="6"/>
  <c r="B74" i="6"/>
  <c r="FY8" i="6" l="1"/>
  <c r="FZ8" i="6" s="1"/>
  <c r="GB8" i="6" s="1"/>
  <c r="EQ55" i="6" s="1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4" i="6"/>
  <c r="S6" i="6"/>
  <c r="S8" i="6"/>
  <c r="S10" i="6"/>
  <c r="S12" i="6"/>
  <c r="S14" i="6"/>
  <c r="S16" i="6"/>
  <c r="S18" i="6"/>
  <c r="S20" i="6"/>
  <c r="S22" i="6"/>
  <c r="S24" i="6"/>
  <c r="S26" i="6"/>
  <c r="S4" i="6"/>
  <c r="S5" i="6"/>
  <c r="S7" i="6"/>
  <c r="S9" i="6"/>
  <c r="S11" i="6"/>
  <c r="S13" i="6"/>
  <c r="S15" i="6"/>
  <c r="S17" i="6"/>
  <c r="S19" i="6"/>
  <c r="S21" i="6"/>
  <c r="S23" i="6"/>
  <c r="S25" i="6"/>
  <c r="S27" i="6"/>
  <c r="S28" i="6"/>
  <c r="S29" i="6"/>
  <c r="S30" i="6"/>
  <c r="S31" i="6"/>
  <c r="S32" i="6"/>
  <c r="S33" i="6"/>
  <c r="ER141" i="6"/>
  <c r="ER82" i="6"/>
  <c r="ER142" i="6" s="1"/>
  <c r="CX141" i="6"/>
  <c r="CX82" i="6"/>
  <c r="CX142" i="6" s="1"/>
  <c r="H65" i="22"/>
  <c r="H64" i="22"/>
  <c r="H88" i="20"/>
  <c r="H113" i="22"/>
  <c r="H90" i="22"/>
  <c r="H64" i="20"/>
  <c r="H63" i="22"/>
  <c r="H89" i="22"/>
  <c r="H115" i="22"/>
  <c r="H88" i="22"/>
  <c r="H114" i="20"/>
  <c r="H113" i="20"/>
  <c r="H65" i="20"/>
  <c r="H90" i="20"/>
  <c r="H63" i="20"/>
  <c r="H89" i="20"/>
  <c r="H91" i="20" s="1"/>
  <c r="H14" i="20" s="1"/>
  <c r="H91" i="22"/>
  <c r="H14" i="22" s="1"/>
  <c r="A53" i="6"/>
  <c r="A52" i="6"/>
  <c r="N5" i="6" l="1"/>
  <c r="P5" i="6" s="1"/>
  <c r="N7" i="6"/>
  <c r="P7" i="6" s="1"/>
  <c r="N9" i="6"/>
  <c r="P9" i="6" s="1"/>
  <c r="N11" i="6"/>
  <c r="P11" i="6" s="1"/>
  <c r="N13" i="6"/>
  <c r="P13" i="6" s="1"/>
  <c r="N15" i="6"/>
  <c r="P15" i="6" s="1"/>
  <c r="N17" i="6"/>
  <c r="P17" i="6" s="1"/>
  <c r="N19" i="6"/>
  <c r="P19" i="6" s="1"/>
  <c r="N21" i="6"/>
  <c r="P21" i="6" s="1"/>
  <c r="N23" i="6"/>
  <c r="P23" i="6" s="1"/>
  <c r="N25" i="6"/>
  <c r="P25" i="6" s="1"/>
  <c r="N27" i="6"/>
  <c r="P27" i="6" s="1"/>
  <c r="N29" i="6"/>
  <c r="P29" i="6" s="1"/>
  <c r="N31" i="6"/>
  <c r="P31" i="6" s="1"/>
  <c r="N33" i="6"/>
  <c r="P33" i="6" s="1"/>
  <c r="N6" i="6"/>
  <c r="P6" i="6" s="1"/>
  <c r="N8" i="6"/>
  <c r="P8" i="6" s="1"/>
  <c r="N10" i="6"/>
  <c r="P10" i="6" s="1"/>
  <c r="N12" i="6"/>
  <c r="P12" i="6" s="1"/>
  <c r="N14" i="6"/>
  <c r="P14" i="6" s="1"/>
  <c r="N16" i="6"/>
  <c r="P16" i="6" s="1"/>
  <c r="N18" i="6"/>
  <c r="P18" i="6" s="1"/>
  <c r="N20" i="6"/>
  <c r="P20" i="6" s="1"/>
  <c r="N22" i="6"/>
  <c r="P22" i="6" s="1"/>
  <c r="N24" i="6"/>
  <c r="P24" i="6" s="1"/>
  <c r="N26" i="6"/>
  <c r="P26" i="6" s="1"/>
  <c r="N28" i="6"/>
  <c r="P28" i="6" s="1"/>
  <c r="N30" i="6"/>
  <c r="P30" i="6" s="1"/>
  <c r="N32" i="6"/>
  <c r="P32" i="6" s="1"/>
  <c r="N4" i="6"/>
  <c r="C107" i="6" s="1"/>
  <c r="H107" i="6" s="1"/>
  <c r="GD52" i="6"/>
  <c r="EJ52" i="6"/>
  <c r="GE74" i="6"/>
  <c r="EK74" i="6"/>
  <c r="GU33" i="6"/>
  <c r="GU32" i="6"/>
  <c r="GU31" i="6"/>
  <c r="GU30" i="6"/>
  <c r="GU29" i="6"/>
  <c r="GU28" i="6"/>
  <c r="GU27" i="6"/>
  <c r="GU26" i="6"/>
  <c r="GU25" i="6"/>
  <c r="GU24" i="6"/>
  <c r="GU23" i="6"/>
  <c r="GU17" i="6"/>
  <c r="GU16" i="6"/>
  <c r="GU15" i="6"/>
  <c r="GU12" i="6"/>
  <c r="GU10" i="6"/>
  <c r="GU9" i="6"/>
  <c r="GU8" i="6"/>
  <c r="GU6" i="6"/>
  <c r="GU5" i="6"/>
  <c r="GU4" i="6"/>
  <c r="FA33" i="6"/>
  <c r="FA32" i="6"/>
  <c r="FA31" i="6"/>
  <c r="GU22" i="6"/>
  <c r="GU21" i="6"/>
  <c r="GU20" i="6"/>
  <c r="GU19" i="6"/>
  <c r="GU18" i="6"/>
  <c r="GU14" i="6"/>
  <c r="GU13" i="6"/>
  <c r="GU11" i="6"/>
  <c r="GU7" i="6"/>
  <c r="FA28" i="6"/>
  <c r="FA27" i="6"/>
  <c r="FA26" i="6"/>
  <c r="FA25" i="6"/>
  <c r="FA24" i="6"/>
  <c r="FA23" i="6"/>
  <c r="FA22" i="6"/>
  <c r="FA21" i="6"/>
  <c r="FA20" i="6"/>
  <c r="FA19" i="6"/>
  <c r="FA18" i="6"/>
  <c r="FA14" i="6"/>
  <c r="FA13" i="6"/>
  <c r="FA11" i="6"/>
  <c r="FA7" i="6"/>
  <c r="FA30" i="6"/>
  <c r="FA29" i="6"/>
  <c r="FA17" i="6"/>
  <c r="FA16" i="6"/>
  <c r="FA15" i="6"/>
  <c r="FA12" i="6"/>
  <c r="FA10" i="6"/>
  <c r="FA9" i="6"/>
  <c r="FA8" i="6"/>
  <c r="FA6" i="6"/>
  <c r="FA5" i="6"/>
  <c r="FA4" i="6"/>
  <c r="GD53" i="6"/>
  <c r="EJ53" i="6"/>
  <c r="CQ75" i="6"/>
  <c r="GE75" i="6"/>
  <c r="EK75" i="6"/>
  <c r="GV30" i="6"/>
  <c r="GV29" i="6"/>
  <c r="GV28" i="6"/>
  <c r="GV27" i="6"/>
  <c r="GV26" i="6"/>
  <c r="GV25" i="6"/>
  <c r="GV24" i="6"/>
  <c r="GV23" i="6"/>
  <c r="GV33" i="6"/>
  <c r="GV32" i="6"/>
  <c r="GV31" i="6"/>
  <c r="GV22" i="6"/>
  <c r="GV21" i="6"/>
  <c r="GV20" i="6"/>
  <c r="GV19" i="6"/>
  <c r="GV18" i="6"/>
  <c r="GV14" i="6"/>
  <c r="GV13" i="6"/>
  <c r="GV11" i="6"/>
  <c r="GV7" i="6"/>
  <c r="FB30" i="6"/>
  <c r="FB29" i="6"/>
  <c r="FB28" i="6"/>
  <c r="GV17" i="6"/>
  <c r="GV16" i="6"/>
  <c r="GV15" i="6"/>
  <c r="GV12" i="6"/>
  <c r="GV10" i="6"/>
  <c r="GV9" i="6"/>
  <c r="GV8" i="6"/>
  <c r="GV6" i="6"/>
  <c r="GV5" i="6"/>
  <c r="GV4" i="6"/>
  <c r="FB33" i="6"/>
  <c r="FB17" i="6"/>
  <c r="FB16" i="6"/>
  <c r="FB15" i="6"/>
  <c r="FB12" i="6"/>
  <c r="FB10" i="6"/>
  <c r="FB9" i="6"/>
  <c r="FB8" i="6"/>
  <c r="FB6" i="6"/>
  <c r="FB5" i="6"/>
  <c r="FB4" i="6"/>
  <c r="FB32" i="6"/>
  <c r="FB31" i="6"/>
  <c r="FB27" i="6"/>
  <c r="FB26" i="6"/>
  <c r="FB25" i="6"/>
  <c r="FB24" i="6"/>
  <c r="FB23" i="6"/>
  <c r="FB22" i="6"/>
  <c r="FB21" i="6"/>
  <c r="FB20" i="6"/>
  <c r="FB19" i="6"/>
  <c r="FB18" i="6"/>
  <c r="FB14" i="6"/>
  <c r="FB13" i="6"/>
  <c r="FB11" i="6"/>
  <c r="FB7" i="6"/>
  <c r="GR33" i="6"/>
  <c r="GS33" i="6" s="1"/>
  <c r="GR31" i="6"/>
  <c r="GS31" i="6" s="1"/>
  <c r="GR30" i="6"/>
  <c r="GS30" i="6" s="1"/>
  <c r="GR28" i="6"/>
  <c r="GS28" i="6" s="1"/>
  <c r="GR26" i="6"/>
  <c r="GS26" i="6" s="1"/>
  <c r="GR24" i="6"/>
  <c r="GS24" i="6" s="1"/>
  <c r="GR22" i="6"/>
  <c r="GS22" i="6" s="1"/>
  <c r="GR20" i="6"/>
  <c r="GS20" i="6" s="1"/>
  <c r="GR18" i="6"/>
  <c r="GS18" i="6" s="1"/>
  <c r="GR17" i="6"/>
  <c r="GS17" i="6" s="1"/>
  <c r="GR15" i="6"/>
  <c r="GS15" i="6" s="1"/>
  <c r="GR14" i="6"/>
  <c r="GS14" i="6" s="1"/>
  <c r="GR9" i="6"/>
  <c r="GS9" i="6" s="1"/>
  <c r="GR5" i="6"/>
  <c r="GS5" i="6" s="1"/>
  <c r="EX33" i="6"/>
  <c r="EY33" i="6" s="1"/>
  <c r="EX31" i="6"/>
  <c r="EY31" i="6" s="1"/>
  <c r="EX30" i="6"/>
  <c r="EY30" i="6" s="1"/>
  <c r="EX28" i="6"/>
  <c r="EY28" i="6" s="1"/>
  <c r="EX26" i="6"/>
  <c r="EY26" i="6" s="1"/>
  <c r="EX24" i="6"/>
  <c r="EY24" i="6" s="1"/>
  <c r="EX22" i="6"/>
  <c r="EY22" i="6" s="1"/>
  <c r="EX20" i="6"/>
  <c r="EY20" i="6" s="1"/>
  <c r="EX18" i="6"/>
  <c r="EY18" i="6" s="1"/>
  <c r="EX17" i="6"/>
  <c r="EY17" i="6" s="1"/>
  <c r="EX15" i="6"/>
  <c r="EY15" i="6" s="1"/>
  <c r="EX14" i="6"/>
  <c r="EY14" i="6" s="1"/>
  <c r="EX9" i="6"/>
  <c r="EY9" i="6" s="1"/>
  <c r="EX5" i="6"/>
  <c r="EY5" i="6" s="1"/>
  <c r="GR32" i="6"/>
  <c r="GS32" i="6" s="1"/>
  <c r="GR29" i="6"/>
  <c r="GS29" i="6" s="1"/>
  <c r="GR27" i="6"/>
  <c r="GS27" i="6" s="1"/>
  <c r="GR25" i="6"/>
  <c r="GS25" i="6" s="1"/>
  <c r="GR23" i="6"/>
  <c r="GS23" i="6" s="1"/>
  <c r="GR21" i="6"/>
  <c r="GS21" i="6" s="1"/>
  <c r="GR19" i="6"/>
  <c r="GS19" i="6" s="1"/>
  <c r="GR16" i="6"/>
  <c r="GS16" i="6" s="1"/>
  <c r="GR13" i="6"/>
  <c r="GS13" i="6" s="1"/>
  <c r="GR12" i="6"/>
  <c r="GS12" i="6" s="1"/>
  <c r="GR11" i="6"/>
  <c r="GS11" i="6" s="1"/>
  <c r="GR10" i="6"/>
  <c r="GS10" i="6" s="1"/>
  <c r="GR8" i="6"/>
  <c r="GS8" i="6" s="1"/>
  <c r="GR7" i="6"/>
  <c r="GS7" i="6" s="1"/>
  <c r="GR6" i="6"/>
  <c r="GS6" i="6" s="1"/>
  <c r="GR4" i="6"/>
  <c r="EX32" i="6"/>
  <c r="EY32" i="6" s="1"/>
  <c r="EX29" i="6"/>
  <c r="EY29" i="6" s="1"/>
  <c r="EX27" i="6"/>
  <c r="EY27" i="6" s="1"/>
  <c r="EX25" i="6"/>
  <c r="EY25" i="6" s="1"/>
  <c r="EX23" i="6"/>
  <c r="EY23" i="6" s="1"/>
  <c r="EX21" i="6"/>
  <c r="EY21" i="6" s="1"/>
  <c r="EX19" i="6"/>
  <c r="EY19" i="6" s="1"/>
  <c r="EX16" i="6"/>
  <c r="EY16" i="6" s="1"/>
  <c r="EX13" i="6"/>
  <c r="EY13" i="6" s="1"/>
  <c r="EX12" i="6"/>
  <c r="EY12" i="6" s="1"/>
  <c r="EX11" i="6"/>
  <c r="EY11" i="6" s="1"/>
  <c r="EX10" i="6"/>
  <c r="EY10" i="6" s="1"/>
  <c r="EX8" i="6"/>
  <c r="EY8" i="6" s="1"/>
  <c r="EX7" i="6"/>
  <c r="EY7" i="6" s="1"/>
  <c r="EX6" i="6"/>
  <c r="EY6" i="6" s="1"/>
  <c r="EX4" i="6"/>
  <c r="CP52" i="6"/>
  <c r="AV52" i="6"/>
  <c r="AW74" i="6"/>
  <c r="CQ74" i="6"/>
  <c r="DG33" i="6"/>
  <c r="DG31" i="6"/>
  <c r="DG30" i="6"/>
  <c r="DG28" i="6"/>
  <c r="DG26" i="6"/>
  <c r="DG24" i="6"/>
  <c r="DG22" i="6"/>
  <c r="DG20" i="6"/>
  <c r="DG18" i="6"/>
  <c r="DG17" i="6"/>
  <c r="DG32" i="6"/>
  <c r="DG29" i="6"/>
  <c r="DG27" i="6"/>
  <c r="DG25" i="6"/>
  <c r="DG23" i="6"/>
  <c r="DG21" i="6"/>
  <c r="DG19" i="6"/>
  <c r="DG16" i="6"/>
  <c r="DG15" i="6"/>
  <c r="DG14" i="6"/>
  <c r="DG9" i="6"/>
  <c r="DG5" i="6"/>
  <c r="DG13" i="6"/>
  <c r="DG12" i="6"/>
  <c r="DG11" i="6"/>
  <c r="DG10" i="6"/>
  <c r="DG8" i="6"/>
  <c r="DG7" i="6"/>
  <c r="DG6" i="6"/>
  <c r="DG4" i="6"/>
  <c r="DD33" i="6"/>
  <c r="DE33" i="6" s="1"/>
  <c r="DD31" i="6"/>
  <c r="DE31" i="6" s="1"/>
  <c r="DD30" i="6"/>
  <c r="DE30" i="6" s="1"/>
  <c r="DD28" i="6"/>
  <c r="DE28" i="6" s="1"/>
  <c r="DD26" i="6"/>
  <c r="DE26" i="6" s="1"/>
  <c r="DD24" i="6"/>
  <c r="DE24" i="6" s="1"/>
  <c r="DD22" i="6"/>
  <c r="DE22" i="6" s="1"/>
  <c r="DD20" i="6"/>
  <c r="DE20" i="6" s="1"/>
  <c r="DD18" i="6"/>
  <c r="DE18" i="6" s="1"/>
  <c r="DD17" i="6"/>
  <c r="DE17" i="6" s="1"/>
  <c r="DD32" i="6"/>
  <c r="DE32" i="6" s="1"/>
  <c r="DD29" i="6"/>
  <c r="DE29" i="6" s="1"/>
  <c r="DD27" i="6"/>
  <c r="DE27" i="6" s="1"/>
  <c r="DD25" i="6"/>
  <c r="DE25" i="6" s="1"/>
  <c r="DD23" i="6"/>
  <c r="DE23" i="6" s="1"/>
  <c r="DD21" i="6"/>
  <c r="DE21" i="6" s="1"/>
  <c r="DD19" i="6"/>
  <c r="DE19" i="6" s="1"/>
  <c r="DD15" i="6"/>
  <c r="DE15" i="6" s="1"/>
  <c r="DD14" i="6"/>
  <c r="DE14" i="6" s="1"/>
  <c r="DD9" i="6"/>
  <c r="DE9" i="6" s="1"/>
  <c r="DD5" i="6"/>
  <c r="DE5" i="6" s="1"/>
  <c r="DD16" i="6"/>
  <c r="DE16" i="6" s="1"/>
  <c r="DD13" i="6"/>
  <c r="DE13" i="6" s="1"/>
  <c r="DD12" i="6"/>
  <c r="DE12" i="6" s="1"/>
  <c r="DD11" i="6"/>
  <c r="DE11" i="6" s="1"/>
  <c r="DD10" i="6"/>
  <c r="DE10" i="6" s="1"/>
  <c r="DD8" i="6"/>
  <c r="DE8" i="6" s="1"/>
  <c r="DD7" i="6"/>
  <c r="DE7" i="6" s="1"/>
  <c r="DD6" i="6"/>
  <c r="DE6" i="6" s="1"/>
  <c r="DD4" i="6"/>
  <c r="CP53" i="6"/>
  <c r="AV53" i="6"/>
  <c r="DH32" i="6"/>
  <c r="DH29" i="6"/>
  <c r="DH27" i="6"/>
  <c r="DH25" i="6"/>
  <c r="DH23" i="6"/>
  <c r="DH21" i="6"/>
  <c r="DH19" i="6"/>
  <c r="DH16" i="6"/>
  <c r="DH33" i="6"/>
  <c r="DH31" i="6"/>
  <c r="DH30" i="6"/>
  <c r="DH28" i="6"/>
  <c r="DH26" i="6"/>
  <c r="DH24" i="6"/>
  <c r="DH22" i="6"/>
  <c r="DH20" i="6"/>
  <c r="DH18" i="6"/>
  <c r="DH17" i="6"/>
  <c r="DH13" i="6"/>
  <c r="DH12" i="6"/>
  <c r="DH11" i="6"/>
  <c r="DH10" i="6"/>
  <c r="DH8" i="6"/>
  <c r="DH7" i="6"/>
  <c r="DH6" i="6"/>
  <c r="DH4" i="6"/>
  <c r="DH15" i="6"/>
  <c r="DH14" i="6"/>
  <c r="DH9" i="6"/>
  <c r="DH5" i="6"/>
  <c r="BJ6" i="6"/>
  <c r="BJ8" i="6"/>
  <c r="BJ10" i="6"/>
  <c r="BJ12" i="6"/>
  <c r="BJ14" i="6"/>
  <c r="BJ16" i="6"/>
  <c r="BJ18" i="6"/>
  <c r="BJ20" i="6"/>
  <c r="BJ22" i="6"/>
  <c r="BJ24" i="6"/>
  <c r="BJ26" i="6"/>
  <c r="BJ28" i="6"/>
  <c r="BJ30" i="6"/>
  <c r="BJ32" i="6"/>
  <c r="BJ4" i="6"/>
  <c r="BJ5" i="6"/>
  <c r="BJ7" i="6"/>
  <c r="BJ9" i="6"/>
  <c r="BJ11" i="6"/>
  <c r="BJ13" i="6"/>
  <c r="BJ15" i="6"/>
  <c r="BJ17" i="6"/>
  <c r="BJ19" i="6"/>
  <c r="BJ21" i="6"/>
  <c r="BJ23" i="6"/>
  <c r="BJ25" i="6"/>
  <c r="BJ27" i="6"/>
  <c r="BJ29" i="6"/>
  <c r="BJ31" i="6"/>
  <c r="BJ33" i="6"/>
  <c r="C53" i="6"/>
  <c r="H53" i="6" s="1"/>
  <c r="AW75" i="6"/>
  <c r="BN6" i="6"/>
  <c r="BN8" i="6"/>
  <c r="BN10" i="6"/>
  <c r="BN12" i="6"/>
  <c r="BN14" i="6"/>
  <c r="BN16" i="6"/>
  <c r="BN18" i="6"/>
  <c r="BN20" i="6"/>
  <c r="BN22" i="6"/>
  <c r="BN24" i="6"/>
  <c r="BN26" i="6"/>
  <c r="BN28" i="6"/>
  <c r="BN30" i="6"/>
  <c r="BN32" i="6"/>
  <c r="BN4" i="6"/>
  <c r="BN5" i="6"/>
  <c r="BN7" i="6"/>
  <c r="BN9" i="6"/>
  <c r="BN11" i="6"/>
  <c r="BN13" i="6"/>
  <c r="BN15" i="6"/>
  <c r="BN17" i="6"/>
  <c r="BN19" i="6"/>
  <c r="BN21" i="6"/>
  <c r="BN23" i="6"/>
  <c r="BN25" i="6"/>
  <c r="BN27" i="6"/>
  <c r="BN29" i="6"/>
  <c r="BN31" i="6"/>
  <c r="BN33" i="6"/>
  <c r="AP17" i="6"/>
  <c r="AP13" i="6"/>
  <c r="BM4" i="6"/>
  <c r="BM5" i="6"/>
  <c r="BM6" i="6"/>
  <c r="BM7" i="6"/>
  <c r="BM8" i="6"/>
  <c r="BM9" i="6"/>
  <c r="BM10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H66" i="22"/>
  <c r="H13" i="22" s="1"/>
  <c r="H116" i="22"/>
  <c r="H15" i="22" s="1"/>
  <c r="H66" i="20"/>
  <c r="H13" i="20" s="1"/>
  <c r="H116" i="20"/>
  <c r="H15" i="20" s="1"/>
  <c r="AG33" i="6" l="1"/>
  <c r="AI33" i="6" s="1"/>
  <c r="AJ33" i="6" s="1"/>
  <c r="AH29" i="6"/>
  <c r="AH13" i="6"/>
  <c r="AG16" i="6"/>
  <c r="AI16" i="6" s="1"/>
  <c r="AJ16" i="6" s="1"/>
  <c r="AK16" i="6" s="1"/>
  <c r="AH5" i="6"/>
  <c r="AH21" i="6"/>
  <c r="AG8" i="6"/>
  <c r="AI8" i="6" s="1"/>
  <c r="AJ8" i="6" s="1"/>
  <c r="AL8" i="6" s="1"/>
  <c r="AG24" i="6"/>
  <c r="AI24" i="6" s="1"/>
  <c r="AJ24" i="6" s="1"/>
  <c r="AL24" i="6" s="1"/>
  <c r="C17" i="6"/>
  <c r="C50" i="6"/>
  <c r="AH9" i="6"/>
  <c r="AH17" i="6"/>
  <c r="AH25" i="6"/>
  <c r="AH32" i="6"/>
  <c r="AG12" i="6"/>
  <c r="AI12" i="6" s="1"/>
  <c r="AJ12" i="6" s="1"/>
  <c r="AL12" i="6" s="1"/>
  <c r="AG20" i="6"/>
  <c r="AI20" i="6" s="1"/>
  <c r="AJ20" i="6" s="1"/>
  <c r="AL20" i="6" s="1"/>
  <c r="AG28" i="6"/>
  <c r="AI28" i="6" s="1"/>
  <c r="AJ28" i="6" s="1"/>
  <c r="AL28" i="6" s="1"/>
  <c r="AG7" i="6"/>
  <c r="AI7" i="6" s="1"/>
  <c r="AJ7" i="6" s="1"/>
  <c r="AK7" i="6" s="1"/>
  <c r="AH11" i="6"/>
  <c r="AG15" i="6"/>
  <c r="AI15" i="6" s="1"/>
  <c r="AJ15" i="6" s="1"/>
  <c r="AL15" i="6" s="1"/>
  <c r="AH19" i="6"/>
  <c r="AG23" i="6"/>
  <c r="AI23" i="6" s="1"/>
  <c r="AJ23" i="6" s="1"/>
  <c r="AL23" i="6" s="1"/>
  <c r="AH27" i="6"/>
  <c r="AG31" i="6"/>
  <c r="AI31" i="6" s="1"/>
  <c r="AJ31" i="6" s="1"/>
  <c r="AK31" i="6" s="1"/>
  <c r="AH4" i="6"/>
  <c r="C18" i="6"/>
  <c r="AG6" i="6"/>
  <c r="AI6" i="6" s="1"/>
  <c r="AJ6" i="6" s="1"/>
  <c r="AL6" i="6" s="1"/>
  <c r="AH10" i="6"/>
  <c r="AG14" i="6"/>
  <c r="AI14" i="6" s="1"/>
  <c r="AJ14" i="6" s="1"/>
  <c r="AL14" i="6" s="1"/>
  <c r="AH18" i="6"/>
  <c r="AG22" i="6"/>
  <c r="AI22" i="6" s="1"/>
  <c r="AJ22" i="6" s="1"/>
  <c r="AL22" i="6" s="1"/>
  <c r="AH26" i="6"/>
  <c r="AG30" i="6"/>
  <c r="AI30" i="6" s="1"/>
  <c r="AJ30" i="6" s="1"/>
  <c r="AL30" i="6" s="1"/>
  <c r="C59" i="6"/>
  <c r="H59" i="6" s="1"/>
  <c r="C34" i="6"/>
  <c r="C51" i="6"/>
  <c r="C27" i="6"/>
  <c r="C42" i="6"/>
  <c r="C84" i="6"/>
  <c r="H84" i="6" s="1"/>
  <c r="C70" i="6"/>
  <c r="C80" i="6"/>
  <c r="H80" i="6" s="1"/>
  <c r="C87" i="6"/>
  <c r="H87" i="6" s="1"/>
  <c r="C86" i="6"/>
  <c r="H86" i="6" s="1"/>
  <c r="C23" i="6"/>
  <c r="C45" i="6"/>
  <c r="C25" i="6"/>
  <c r="C43" i="6"/>
  <c r="C22" i="6"/>
  <c r="C33" i="6"/>
  <c r="C46" i="6"/>
  <c r="C52" i="6"/>
  <c r="C78" i="6"/>
  <c r="H78" i="6" s="1"/>
  <c r="C57" i="6"/>
  <c r="C95" i="6"/>
  <c r="H95" i="6" s="1"/>
  <c r="C114" i="6"/>
  <c r="H114" i="6" s="1"/>
  <c r="C94" i="6"/>
  <c r="H94" i="6" s="1"/>
  <c r="C113" i="6"/>
  <c r="H113" i="6" s="1"/>
  <c r="AH7" i="6"/>
  <c r="AG11" i="6"/>
  <c r="AI11" i="6" s="1"/>
  <c r="AJ11" i="6" s="1"/>
  <c r="AL11" i="6" s="1"/>
  <c r="AH15" i="6"/>
  <c r="AG19" i="6"/>
  <c r="AI19" i="6" s="1"/>
  <c r="AJ19" i="6" s="1"/>
  <c r="AK19" i="6" s="1"/>
  <c r="AH23" i="6"/>
  <c r="AG27" i="6"/>
  <c r="AI27" i="6" s="1"/>
  <c r="AJ27" i="6" s="1"/>
  <c r="AK27" i="6" s="1"/>
  <c r="AH31" i="6"/>
  <c r="C19" i="6"/>
  <c r="C28" i="6"/>
  <c r="C49" i="6"/>
  <c r="C41" i="6"/>
  <c r="C21" i="6"/>
  <c r="C32" i="6"/>
  <c r="H32" i="6" s="1"/>
  <c r="C47" i="6"/>
  <c r="C16" i="6"/>
  <c r="C20" i="6"/>
  <c r="C24" i="6"/>
  <c r="C29" i="6"/>
  <c r="C39" i="6"/>
  <c r="C48" i="6"/>
  <c r="C44" i="6"/>
  <c r="C40" i="6"/>
  <c r="AH6" i="6"/>
  <c r="AG10" i="6"/>
  <c r="AI10" i="6" s="1"/>
  <c r="AJ10" i="6" s="1"/>
  <c r="AL10" i="6" s="1"/>
  <c r="AH14" i="6"/>
  <c r="AG18" i="6"/>
  <c r="AI18" i="6" s="1"/>
  <c r="AJ18" i="6" s="1"/>
  <c r="AL18" i="6" s="1"/>
  <c r="AH22" i="6"/>
  <c r="C67" i="6"/>
  <c r="C66" i="6"/>
  <c r="C77" i="6"/>
  <c r="H77" i="6" s="1"/>
  <c r="C56" i="6"/>
  <c r="C71" i="6"/>
  <c r="C73" i="6"/>
  <c r="C99" i="6"/>
  <c r="H99" i="6" s="1"/>
  <c r="C91" i="6"/>
  <c r="H91" i="6" s="1"/>
  <c r="C118" i="6"/>
  <c r="H118" i="6" s="1"/>
  <c r="C110" i="6"/>
  <c r="H110" i="6" s="1"/>
  <c r="C98" i="6"/>
  <c r="H98" i="6" s="1"/>
  <c r="C90" i="6"/>
  <c r="H90" i="6" s="1"/>
  <c r="C117" i="6"/>
  <c r="H117" i="6" s="1"/>
  <c r="C109" i="6"/>
  <c r="H109" i="6" s="1"/>
  <c r="AG26" i="6"/>
  <c r="AI26" i="6" s="1"/>
  <c r="AJ26" i="6" s="1"/>
  <c r="AL26" i="6" s="1"/>
  <c r="AH30" i="6"/>
  <c r="C61" i="6"/>
  <c r="H61" i="6" s="1"/>
  <c r="C69" i="6"/>
  <c r="C60" i="6"/>
  <c r="H60" i="6" s="1"/>
  <c r="C68" i="6"/>
  <c r="C72" i="6"/>
  <c r="C79" i="6"/>
  <c r="H79" i="6" s="1"/>
  <c r="P4" i="6"/>
  <c r="C58" i="6"/>
  <c r="C35" i="6"/>
  <c r="H35" i="6" s="1"/>
  <c r="C119" i="6"/>
  <c r="H119" i="6" s="1"/>
  <c r="C62" i="6"/>
  <c r="H62" i="6" s="1"/>
  <c r="C26" i="6"/>
  <c r="H26" i="6" s="1"/>
  <c r="C101" i="6"/>
  <c r="H101" i="6" s="1"/>
  <c r="C97" i="6"/>
  <c r="H97" i="6" s="1"/>
  <c r="C93" i="6"/>
  <c r="H93" i="6" s="1"/>
  <c r="C89" i="6"/>
  <c r="H89" i="6" s="1"/>
  <c r="C85" i="6"/>
  <c r="H85" i="6" s="1"/>
  <c r="C116" i="6"/>
  <c r="H116" i="6" s="1"/>
  <c r="C112" i="6"/>
  <c r="H112" i="6" s="1"/>
  <c r="C108" i="6"/>
  <c r="H108" i="6" s="1"/>
  <c r="C100" i="6"/>
  <c r="H100" i="6" s="1"/>
  <c r="C96" i="6"/>
  <c r="H96" i="6" s="1"/>
  <c r="C92" i="6"/>
  <c r="H92" i="6" s="1"/>
  <c r="C88" i="6"/>
  <c r="H88" i="6" s="1"/>
  <c r="C106" i="6"/>
  <c r="H106" i="6" s="1"/>
  <c r="C115" i="6"/>
  <c r="C111" i="6"/>
  <c r="H111" i="6" s="1"/>
  <c r="AG5" i="6"/>
  <c r="AI5" i="6" s="1"/>
  <c r="AJ5" i="6" s="1"/>
  <c r="AL5" i="6" s="1"/>
  <c r="AG9" i="6"/>
  <c r="AI9" i="6" s="1"/>
  <c r="AJ9" i="6" s="1"/>
  <c r="AL9" i="6" s="1"/>
  <c r="AG13" i="6"/>
  <c r="AI13" i="6" s="1"/>
  <c r="AJ13" i="6" s="1"/>
  <c r="AK13" i="6" s="1"/>
  <c r="AG17" i="6"/>
  <c r="AI17" i="6" s="1"/>
  <c r="AJ17" i="6" s="1"/>
  <c r="AK17" i="6" s="1"/>
  <c r="AG21" i="6"/>
  <c r="AI21" i="6" s="1"/>
  <c r="AJ21" i="6" s="1"/>
  <c r="AK21" i="6" s="1"/>
  <c r="AG25" i="6"/>
  <c r="AI25" i="6" s="1"/>
  <c r="AJ25" i="6" s="1"/>
  <c r="AK25" i="6" s="1"/>
  <c r="AG29" i="6"/>
  <c r="AI29" i="6" s="1"/>
  <c r="AJ29" i="6" s="1"/>
  <c r="AK29" i="6" s="1"/>
  <c r="AG32" i="6"/>
  <c r="AI32" i="6" s="1"/>
  <c r="AJ32" i="6" s="1"/>
  <c r="AL32" i="6" s="1"/>
  <c r="AH8" i="6"/>
  <c r="AH12" i="6"/>
  <c r="AH16" i="6"/>
  <c r="AH20" i="6"/>
  <c r="AH24" i="6"/>
  <c r="AH28" i="6"/>
  <c r="AH33" i="6"/>
  <c r="I37" i="6"/>
  <c r="I64" i="6"/>
  <c r="AG4" i="6"/>
  <c r="EE17" i="6"/>
  <c r="HS17" i="6"/>
  <c r="FY17" i="6"/>
  <c r="EE13" i="6"/>
  <c r="HS13" i="6"/>
  <c r="FY13" i="6"/>
  <c r="EY4" i="6"/>
  <c r="FX4" i="6"/>
  <c r="FY4" i="6" s="1"/>
  <c r="FZ4" i="6" s="1"/>
  <c r="GC4" i="6" s="1"/>
  <c r="GS4" i="6"/>
  <c r="HR4" i="6"/>
  <c r="HS4" i="6" s="1"/>
  <c r="HT4" i="6" s="1"/>
  <c r="HW4" i="6" s="1"/>
  <c r="DE4" i="6"/>
  <c r="ED4" i="6"/>
  <c r="EE4" i="6" s="1"/>
  <c r="EF4" i="6" s="1"/>
  <c r="EI4" i="6" s="1"/>
  <c r="CC12" i="6"/>
  <c r="BK12" i="6"/>
  <c r="CB12" i="6"/>
  <c r="CD12" i="6" s="1"/>
  <c r="CE12" i="6" s="1"/>
  <c r="CC20" i="6"/>
  <c r="BK20" i="6"/>
  <c r="CB20" i="6"/>
  <c r="CD20" i="6" s="1"/>
  <c r="CE20" i="6" s="1"/>
  <c r="BK28" i="6"/>
  <c r="CC28" i="6"/>
  <c r="CB28" i="6"/>
  <c r="CD28" i="6" s="1"/>
  <c r="CE28" i="6" s="1"/>
  <c r="CC9" i="6"/>
  <c r="BK9" i="6"/>
  <c r="CB9" i="6"/>
  <c r="CD9" i="6" s="1"/>
  <c r="CE9" i="6" s="1"/>
  <c r="BK25" i="6"/>
  <c r="CC25" i="6"/>
  <c r="CB25" i="6"/>
  <c r="CD25" i="6" s="1"/>
  <c r="CE25" i="6" s="1"/>
  <c r="CC6" i="6"/>
  <c r="BK6" i="6"/>
  <c r="CB6" i="6"/>
  <c r="CD6" i="6" s="1"/>
  <c r="CE6" i="6" s="1"/>
  <c r="BK14" i="6"/>
  <c r="CC14" i="6"/>
  <c r="CB14" i="6"/>
  <c r="CD14" i="6" s="1"/>
  <c r="CE14" i="6" s="1"/>
  <c r="CC22" i="6"/>
  <c r="BK22" i="6"/>
  <c r="CB22" i="6"/>
  <c r="CD22" i="6" s="1"/>
  <c r="CE22" i="6" s="1"/>
  <c r="BK30" i="6"/>
  <c r="CC30" i="6"/>
  <c r="CB30" i="6"/>
  <c r="CD30" i="6" s="1"/>
  <c r="CE30" i="6" s="1"/>
  <c r="BK5" i="6"/>
  <c r="CC5" i="6"/>
  <c r="CB5" i="6"/>
  <c r="CD5" i="6" s="1"/>
  <c r="CE5" i="6" s="1"/>
  <c r="BK21" i="6"/>
  <c r="CC21" i="6"/>
  <c r="CB21" i="6"/>
  <c r="CD21" i="6" s="1"/>
  <c r="CE21" i="6" s="1"/>
  <c r="CC19" i="6"/>
  <c r="BK19" i="6"/>
  <c r="CB19" i="6"/>
  <c r="CD19" i="6" s="1"/>
  <c r="CE19" i="6" s="1"/>
  <c r="CC31" i="6"/>
  <c r="BK31" i="6"/>
  <c r="CB31" i="6"/>
  <c r="CD31" i="6" s="1"/>
  <c r="CE31" i="6" s="1"/>
  <c r="CC15" i="6"/>
  <c r="BK15" i="6"/>
  <c r="CB15" i="6"/>
  <c r="CD15" i="6" s="1"/>
  <c r="CE15" i="6" s="1"/>
  <c r="BK8" i="6"/>
  <c r="CC8" i="6"/>
  <c r="CB8" i="6"/>
  <c r="CD8" i="6" s="1"/>
  <c r="CE8" i="6" s="1"/>
  <c r="BK16" i="6"/>
  <c r="CC16" i="6"/>
  <c r="CB16" i="6"/>
  <c r="CD16" i="6" s="1"/>
  <c r="CE16" i="6" s="1"/>
  <c r="BK24" i="6"/>
  <c r="CC24" i="6"/>
  <c r="CB24" i="6"/>
  <c r="CD24" i="6" s="1"/>
  <c r="CE24" i="6" s="1"/>
  <c r="BK32" i="6"/>
  <c r="CC32" i="6"/>
  <c r="CB32" i="6"/>
  <c r="CD32" i="6" s="1"/>
  <c r="CE32" i="6" s="1"/>
  <c r="BK17" i="6"/>
  <c r="CC17" i="6"/>
  <c r="CB17" i="6"/>
  <c r="CD17" i="6" s="1"/>
  <c r="CE17" i="6" s="1"/>
  <c r="BK33" i="6"/>
  <c r="CC33" i="6"/>
  <c r="CB33" i="6"/>
  <c r="CD33" i="6" s="1"/>
  <c r="CE33" i="6" s="1"/>
  <c r="CC10" i="6"/>
  <c r="BK10" i="6"/>
  <c r="CB10" i="6"/>
  <c r="CD10" i="6" s="1"/>
  <c r="CE10" i="6" s="1"/>
  <c r="BK18" i="6"/>
  <c r="CC18" i="6"/>
  <c r="CB18" i="6"/>
  <c r="CD18" i="6" s="1"/>
  <c r="CE18" i="6" s="1"/>
  <c r="BK26" i="6"/>
  <c r="CC26" i="6"/>
  <c r="CB26" i="6"/>
  <c r="CD26" i="6" s="1"/>
  <c r="CE26" i="6" s="1"/>
  <c r="CC4" i="6"/>
  <c r="BK4" i="6"/>
  <c r="CB4" i="6"/>
  <c r="BK13" i="6"/>
  <c r="CC13" i="6"/>
  <c r="CB13" i="6"/>
  <c r="CD13" i="6" s="1"/>
  <c r="CE13" i="6" s="1"/>
  <c r="BK29" i="6"/>
  <c r="CC29" i="6"/>
  <c r="CB29" i="6"/>
  <c r="CD29" i="6" s="1"/>
  <c r="CE29" i="6" s="1"/>
  <c r="BK27" i="6"/>
  <c r="CC27" i="6"/>
  <c r="CB27" i="6"/>
  <c r="CD27" i="6" s="1"/>
  <c r="CE27" i="6" s="1"/>
  <c r="CC11" i="6"/>
  <c r="BK11" i="6"/>
  <c r="CB11" i="6"/>
  <c r="CD11" i="6" s="1"/>
  <c r="CE11" i="6" s="1"/>
  <c r="CC23" i="6"/>
  <c r="BK23" i="6"/>
  <c r="CB23" i="6"/>
  <c r="CD23" i="6" s="1"/>
  <c r="CE23" i="6" s="1"/>
  <c r="BK7" i="6"/>
  <c r="CC7" i="6"/>
  <c r="CB7" i="6"/>
  <c r="CD7" i="6" s="1"/>
  <c r="CE7" i="6" s="1"/>
  <c r="AQ17" i="6"/>
  <c r="CK17" i="6"/>
  <c r="AQ13" i="6"/>
  <c r="CK13" i="6"/>
  <c r="AL33" i="6"/>
  <c r="AK33" i="6"/>
  <c r="A155" i="6"/>
  <c r="A150" i="6"/>
  <c r="D122" i="6"/>
  <c r="D123" i="6"/>
  <c r="D124" i="6"/>
  <c r="D125" i="6"/>
  <c r="D126" i="6"/>
  <c r="D127" i="6"/>
  <c r="D128" i="6"/>
  <c r="D129" i="6"/>
  <c r="D130" i="6"/>
  <c r="D115" i="6"/>
  <c r="A120" i="6"/>
  <c r="A104" i="6"/>
  <c r="A102" i="6"/>
  <c r="A103" i="6"/>
  <c r="A105" i="6"/>
  <c r="A115" i="6"/>
  <c r="A121" i="6"/>
  <c r="A122" i="6"/>
  <c r="A123" i="6"/>
  <c r="A124" i="6"/>
  <c r="A125" i="6"/>
  <c r="A126" i="6"/>
  <c r="A127" i="6"/>
  <c r="A128" i="6"/>
  <c r="A129" i="6"/>
  <c r="A130" i="6"/>
  <c r="A149" i="6"/>
  <c r="A151" i="6"/>
  <c r="A152" i="6"/>
  <c r="A153" i="6"/>
  <c r="A154" i="6"/>
  <c r="A156" i="6"/>
  <c r="AK6" i="6" l="1"/>
  <c r="AL7" i="6"/>
  <c r="AL16" i="6"/>
  <c r="AK15" i="6"/>
  <c r="AL13" i="6"/>
  <c r="AK20" i="6"/>
  <c r="AK8" i="6"/>
  <c r="AK24" i="6"/>
  <c r="AL31" i="6"/>
  <c r="AK23" i="6"/>
  <c r="AK28" i="6"/>
  <c r="AK14" i="6"/>
  <c r="AK30" i="6"/>
  <c r="AK22" i="6"/>
  <c r="AK12" i="6"/>
  <c r="AL29" i="6"/>
  <c r="AI4" i="6"/>
  <c r="AI34" i="6" s="1"/>
  <c r="AK10" i="6"/>
  <c r="AL25" i="6"/>
  <c r="AK26" i="6"/>
  <c r="AL17" i="6"/>
  <c r="AK11" i="6"/>
  <c r="AK18" i="6"/>
  <c r="AK32" i="6"/>
  <c r="AL27" i="6"/>
  <c r="AL19" i="6"/>
  <c r="AK9" i="6"/>
  <c r="AH34" i="6"/>
  <c r="AL21" i="6"/>
  <c r="AK5" i="6"/>
  <c r="GD154" i="6"/>
  <c r="EJ154" i="6"/>
  <c r="GD152" i="6"/>
  <c r="EJ152" i="6"/>
  <c r="GD149" i="6"/>
  <c r="EJ149" i="6"/>
  <c r="GD129" i="6"/>
  <c r="EJ129" i="6"/>
  <c r="GD127" i="6"/>
  <c r="EJ127" i="6"/>
  <c r="GD125" i="6"/>
  <c r="EJ125" i="6"/>
  <c r="GD123" i="6"/>
  <c r="EJ123" i="6"/>
  <c r="GD121" i="6"/>
  <c r="EJ121" i="6"/>
  <c r="GD105" i="6"/>
  <c r="EJ105" i="6"/>
  <c r="GD102" i="6"/>
  <c r="EJ102" i="6"/>
  <c r="GD120" i="6"/>
  <c r="EJ120" i="6"/>
  <c r="GG130" i="6"/>
  <c r="GK130" i="6" s="1"/>
  <c r="EM130" i="6"/>
  <c r="EQ130" i="6" s="1"/>
  <c r="GG128" i="6"/>
  <c r="GK128" i="6" s="1"/>
  <c r="EM128" i="6"/>
  <c r="EQ128" i="6" s="1"/>
  <c r="GG126" i="6"/>
  <c r="GK126" i="6" s="1"/>
  <c r="EM126" i="6"/>
  <c r="EQ126" i="6" s="1"/>
  <c r="GG124" i="6"/>
  <c r="GK124" i="6" s="1"/>
  <c r="EM124" i="6"/>
  <c r="EQ124" i="6" s="1"/>
  <c r="GG122" i="6"/>
  <c r="GK122" i="6" s="1"/>
  <c r="EM122" i="6"/>
  <c r="EQ122" i="6" s="1"/>
  <c r="GD155" i="6"/>
  <c r="EJ155" i="6"/>
  <c r="GD156" i="6"/>
  <c r="EJ156" i="6"/>
  <c r="GD153" i="6"/>
  <c r="EJ153" i="6"/>
  <c r="GD151" i="6"/>
  <c r="EJ151" i="6"/>
  <c r="GD130" i="6"/>
  <c r="EJ130" i="6"/>
  <c r="GD128" i="6"/>
  <c r="EJ128" i="6"/>
  <c r="GD126" i="6"/>
  <c r="EJ126" i="6"/>
  <c r="GD124" i="6"/>
  <c r="EJ124" i="6"/>
  <c r="GD122" i="6"/>
  <c r="EJ122" i="6"/>
  <c r="GD115" i="6"/>
  <c r="EJ115" i="6"/>
  <c r="GD103" i="6"/>
  <c r="EJ103" i="6"/>
  <c r="GD104" i="6"/>
  <c r="EJ104" i="6"/>
  <c r="GG115" i="6"/>
  <c r="GK115" i="6" s="1"/>
  <c r="GK120" i="6" s="1"/>
  <c r="GK146" i="6" s="1"/>
  <c r="EM115" i="6"/>
  <c r="EQ115" i="6" s="1"/>
  <c r="EQ120" i="6" s="1"/>
  <c r="EQ146" i="6" s="1"/>
  <c r="GG129" i="6"/>
  <c r="GK129" i="6" s="1"/>
  <c r="EM129" i="6"/>
  <c r="EQ129" i="6" s="1"/>
  <c r="GG127" i="6"/>
  <c r="GK127" i="6" s="1"/>
  <c r="EM127" i="6"/>
  <c r="EQ127" i="6" s="1"/>
  <c r="GG125" i="6"/>
  <c r="GK125" i="6" s="1"/>
  <c r="EM125" i="6"/>
  <c r="EQ125" i="6" s="1"/>
  <c r="GG123" i="6"/>
  <c r="GK123" i="6" s="1"/>
  <c r="EM123" i="6"/>
  <c r="EQ123" i="6" s="1"/>
  <c r="GD150" i="6"/>
  <c r="EJ150" i="6"/>
  <c r="HT13" i="6"/>
  <c r="HW13" i="6" s="1"/>
  <c r="GK74" i="6" s="1"/>
  <c r="FZ13" i="6"/>
  <c r="GC13" i="6" s="1"/>
  <c r="EQ74" i="6" s="1"/>
  <c r="HT17" i="6"/>
  <c r="HU17" i="6" s="1"/>
  <c r="HW17" i="6" s="1"/>
  <c r="GK75" i="6" s="1"/>
  <c r="FZ17" i="6"/>
  <c r="GA17" i="6" s="1"/>
  <c r="GC17" i="6" s="1"/>
  <c r="EQ75" i="6" s="1"/>
  <c r="CP153" i="6"/>
  <c r="AV153" i="6"/>
  <c r="CP130" i="6"/>
  <c r="AV130" i="6"/>
  <c r="CP126" i="6"/>
  <c r="AV126" i="6"/>
  <c r="CP124" i="6"/>
  <c r="AV124" i="6"/>
  <c r="CP122" i="6"/>
  <c r="AV122" i="6"/>
  <c r="CP115" i="6"/>
  <c r="AV115" i="6"/>
  <c r="CP103" i="6"/>
  <c r="AV103" i="6"/>
  <c r="CP104" i="6"/>
  <c r="AV104" i="6"/>
  <c r="CS115" i="6"/>
  <c r="CW115" i="6" s="1"/>
  <c r="CW120" i="6" s="1"/>
  <c r="CW146" i="6" s="1"/>
  <c r="AY115" i="6"/>
  <c r="BC115" i="6" s="1"/>
  <c r="BC120" i="6" s="1"/>
  <c r="BC146" i="6" s="1"/>
  <c r="CS129" i="6"/>
  <c r="CW129" i="6" s="1"/>
  <c r="H129" i="6"/>
  <c r="AY129" i="6"/>
  <c r="BC129" i="6" s="1"/>
  <c r="CS127" i="6"/>
  <c r="CW127" i="6" s="1"/>
  <c r="H127" i="6"/>
  <c r="AY127" i="6"/>
  <c r="BC127" i="6" s="1"/>
  <c r="CS125" i="6"/>
  <c r="CW125" i="6" s="1"/>
  <c r="H125" i="6"/>
  <c r="AY125" i="6"/>
  <c r="BC125" i="6" s="1"/>
  <c r="CS123" i="6"/>
  <c r="CW123" i="6" s="1"/>
  <c r="H123" i="6"/>
  <c r="AY123" i="6"/>
  <c r="BC123" i="6" s="1"/>
  <c r="CP150" i="6"/>
  <c r="AV150" i="6"/>
  <c r="EF13" i="6"/>
  <c r="EI13" i="6" s="1"/>
  <c r="CW74" i="6" s="1"/>
  <c r="CL13" i="6"/>
  <c r="EF17" i="6"/>
  <c r="EG17" i="6" s="1"/>
  <c r="EI17" i="6" s="1"/>
  <c r="CW75" i="6" s="1"/>
  <c r="CL17" i="6"/>
  <c r="CP156" i="6"/>
  <c r="AV156" i="6"/>
  <c r="CP151" i="6"/>
  <c r="AV151" i="6"/>
  <c r="CP128" i="6"/>
  <c r="AV128" i="6"/>
  <c r="CP154" i="6"/>
  <c r="AV154" i="6"/>
  <c r="CP152" i="6"/>
  <c r="AV152" i="6"/>
  <c r="CP149" i="6"/>
  <c r="AV149" i="6"/>
  <c r="CP129" i="6"/>
  <c r="AV129" i="6"/>
  <c r="CP127" i="6"/>
  <c r="AV127" i="6"/>
  <c r="CP125" i="6"/>
  <c r="AV125" i="6"/>
  <c r="CP123" i="6"/>
  <c r="AV123" i="6"/>
  <c r="CP121" i="6"/>
  <c r="AV121" i="6"/>
  <c r="CP105" i="6"/>
  <c r="AV105" i="6"/>
  <c r="CP102" i="6"/>
  <c r="AV102" i="6"/>
  <c r="CP120" i="6"/>
  <c r="AV120" i="6"/>
  <c r="CS130" i="6"/>
  <c r="CW130" i="6" s="1"/>
  <c r="H130" i="6"/>
  <c r="AY130" i="6"/>
  <c r="BC130" i="6" s="1"/>
  <c r="CS128" i="6"/>
  <c r="CW128" i="6" s="1"/>
  <c r="H128" i="6"/>
  <c r="AY128" i="6"/>
  <c r="BC128" i="6" s="1"/>
  <c r="CS126" i="6"/>
  <c r="CW126" i="6" s="1"/>
  <c r="H126" i="6"/>
  <c r="AY126" i="6"/>
  <c r="BC126" i="6" s="1"/>
  <c r="CS124" i="6"/>
  <c r="CW124" i="6" s="1"/>
  <c r="H124" i="6"/>
  <c r="AY124" i="6"/>
  <c r="BC124" i="6" s="1"/>
  <c r="CS122" i="6"/>
  <c r="CW122" i="6" s="1"/>
  <c r="H122" i="6"/>
  <c r="AY122" i="6"/>
  <c r="BC122" i="6" s="1"/>
  <c r="CP155" i="6"/>
  <c r="AV155" i="6"/>
  <c r="H115" i="6"/>
  <c r="H120" i="6" s="1"/>
  <c r="H146" i="6" s="1"/>
  <c r="I162" i="6" s="1"/>
  <c r="CG23" i="6"/>
  <c r="CF23" i="6"/>
  <c r="CG27" i="6"/>
  <c r="CF27" i="6"/>
  <c r="CF13" i="6"/>
  <c r="CG13" i="6"/>
  <c r="CC34" i="6"/>
  <c r="CF18" i="6"/>
  <c r="CG18" i="6"/>
  <c r="CG33" i="6"/>
  <c r="CF33" i="6"/>
  <c r="CG32" i="6"/>
  <c r="CF32" i="6"/>
  <c r="CG16" i="6"/>
  <c r="CF16" i="6"/>
  <c r="CF15" i="6"/>
  <c r="CG15" i="6"/>
  <c r="CF19" i="6"/>
  <c r="CG19" i="6"/>
  <c r="CG5" i="6"/>
  <c r="CF5" i="6"/>
  <c r="CG22" i="6"/>
  <c r="CF22" i="6"/>
  <c r="CF6" i="6"/>
  <c r="CG6" i="6"/>
  <c r="CG9" i="6"/>
  <c r="CF9" i="6"/>
  <c r="CF20" i="6"/>
  <c r="CG20" i="6"/>
  <c r="CF7" i="6"/>
  <c r="CG7" i="6"/>
  <c r="CG11" i="6"/>
  <c r="CF11" i="6"/>
  <c r="CF29" i="6"/>
  <c r="CG29" i="6"/>
  <c r="CD4" i="6"/>
  <c r="CF26" i="6"/>
  <c r="CG26" i="6"/>
  <c r="CF10" i="6"/>
  <c r="CG10" i="6"/>
  <c r="CG17" i="6"/>
  <c r="CF17" i="6"/>
  <c r="CF24" i="6"/>
  <c r="CG24" i="6"/>
  <c r="CG8" i="6"/>
  <c r="CF8" i="6"/>
  <c r="CF31" i="6"/>
  <c r="CG31" i="6"/>
  <c r="CF21" i="6"/>
  <c r="CG21" i="6"/>
  <c r="CG30" i="6"/>
  <c r="CF30" i="6"/>
  <c r="CF14" i="6"/>
  <c r="CG14" i="6"/>
  <c r="CF25" i="6"/>
  <c r="CG25" i="6"/>
  <c r="CG28" i="6"/>
  <c r="CF28" i="6"/>
  <c r="CG12" i="6"/>
  <c r="CF12" i="6"/>
  <c r="A81" i="6"/>
  <c r="D67" i="6"/>
  <c r="D68" i="6"/>
  <c r="D69" i="6"/>
  <c r="D70" i="6"/>
  <c r="D71" i="6"/>
  <c r="D72" i="6"/>
  <c r="D73" i="6"/>
  <c r="D66" i="6"/>
  <c r="D56" i="6"/>
  <c r="D57" i="6"/>
  <c r="D58" i="6"/>
  <c r="D54" i="6"/>
  <c r="A64" i="6"/>
  <c r="D52" i="6"/>
  <c r="A54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2" i="6"/>
  <c r="A33" i="6"/>
  <c r="A34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5" i="6"/>
  <c r="A56" i="6"/>
  <c r="A57" i="6"/>
  <c r="A58" i="6"/>
  <c r="A65" i="6"/>
  <c r="A66" i="6"/>
  <c r="A67" i="6"/>
  <c r="A68" i="6"/>
  <c r="A69" i="6"/>
  <c r="A70" i="6"/>
  <c r="A71" i="6"/>
  <c r="A72" i="6"/>
  <c r="A73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J4" i="6" l="1"/>
  <c r="AK4" i="6" s="1"/>
  <c r="AK34" i="6" s="1"/>
  <c r="E5" i="6" s="1"/>
  <c r="H5" i="6" s="1"/>
  <c r="AJ34" i="6"/>
  <c r="C54" i="6"/>
  <c r="I2" i="6"/>
  <c r="E7" i="6" s="1"/>
  <c r="GK76" i="6"/>
  <c r="CW76" i="6"/>
  <c r="EQ76" i="6"/>
  <c r="BC76" i="6"/>
  <c r="CW7" i="6"/>
  <c r="CW8" i="6" s="1"/>
  <c r="CW9" i="6" s="1"/>
  <c r="EQ7" i="6"/>
  <c r="EQ8" i="6" s="1"/>
  <c r="EQ10" i="6" s="1"/>
  <c r="GK31" i="6"/>
  <c r="CW31" i="6"/>
  <c r="EQ31" i="6"/>
  <c r="GK7" i="6"/>
  <c r="GK8" i="6" s="1"/>
  <c r="GK137" i="6" s="1"/>
  <c r="GM137" i="6" s="1"/>
  <c r="H135" i="6"/>
  <c r="H147" i="6" s="1"/>
  <c r="J162" i="6" s="1"/>
  <c r="GD96" i="6"/>
  <c r="EJ96" i="6"/>
  <c r="GD92" i="6"/>
  <c r="EJ92" i="6"/>
  <c r="GD88" i="6"/>
  <c r="EJ88" i="6"/>
  <c r="GD86" i="6"/>
  <c r="EJ86" i="6"/>
  <c r="GD73" i="6"/>
  <c r="EJ73" i="6"/>
  <c r="GD69" i="6"/>
  <c r="EJ69" i="6"/>
  <c r="GD65" i="6"/>
  <c r="EJ65" i="6"/>
  <c r="GD55" i="6"/>
  <c r="EJ55" i="6"/>
  <c r="GD46" i="6"/>
  <c r="EJ46" i="6"/>
  <c r="GD42" i="6"/>
  <c r="EJ42" i="6"/>
  <c r="GD40" i="6"/>
  <c r="EJ40" i="6"/>
  <c r="GD34" i="6"/>
  <c r="EJ34" i="6"/>
  <c r="GD29" i="6"/>
  <c r="EJ29" i="6"/>
  <c r="GD25" i="6"/>
  <c r="EJ25" i="6"/>
  <c r="GD21" i="6"/>
  <c r="EJ21" i="6"/>
  <c r="GD17" i="6"/>
  <c r="EJ17" i="6"/>
  <c r="GG54" i="6"/>
  <c r="GK54" i="6" s="1"/>
  <c r="EM54" i="6"/>
  <c r="EQ54" i="6" s="1"/>
  <c r="GG66" i="6"/>
  <c r="GK66" i="6" s="1"/>
  <c r="EM66" i="6"/>
  <c r="EQ66" i="6" s="1"/>
  <c r="GG70" i="6"/>
  <c r="GK70" i="6" s="1"/>
  <c r="EM70" i="6"/>
  <c r="EQ70" i="6" s="1"/>
  <c r="GK135" i="6"/>
  <c r="GK147" i="6" s="1"/>
  <c r="GD97" i="6"/>
  <c r="EJ97" i="6"/>
  <c r="GD95" i="6"/>
  <c r="EJ95" i="6"/>
  <c r="GD93" i="6"/>
  <c r="EJ93" i="6"/>
  <c r="GD91" i="6"/>
  <c r="EJ91" i="6"/>
  <c r="GD89" i="6"/>
  <c r="EJ89" i="6"/>
  <c r="GD87" i="6"/>
  <c r="EJ87" i="6"/>
  <c r="GD85" i="6"/>
  <c r="EJ85" i="6"/>
  <c r="GD83" i="6"/>
  <c r="EJ83" i="6"/>
  <c r="GD72" i="6"/>
  <c r="EJ72" i="6"/>
  <c r="GD70" i="6"/>
  <c r="EJ70" i="6"/>
  <c r="GD68" i="6"/>
  <c r="EJ68" i="6"/>
  <c r="GD66" i="6"/>
  <c r="EJ66" i="6"/>
  <c r="GD58" i="6"/>
  <c r="EJ58" i="6"/>
  <c r="GD56" i="6"/>
  <c r="EJ56" i="6"/>
  <c r="GD51" i="6"/>
  <c r="EJ51" i="6"/>
  <c r="GD49" i="6"/>
  <c r="EJ49" i="6"/>
  <c r="GD47" i="6"/>
  <c r="EJ47" i="6"/>
  <c r="GD45" i="6"/>
  <c r="EJ45" i="6"/>
  <c r="GD43" i="6"/>
  <c r="EJ43" i="6"/>
  <c r="GD41" i="6"/>
  <c r="EJ41" i="6"/>
  <c r="GD39" i="6"/>
  <c r="EJ39" i="6"/>
  <c r="GD37" i="6"/>
  <c r="EJ37" i="6"/>
  <c r="GD33" i="6"/>
  <c r="EJ33" i="6"/>
  <c r="GD30" i="6"/>
  <c r="EJ30" i="6"/>
  <c r="GD28" i="6"/>
  <c r="EJ28" i="6"/>
  <c r="GD26" i="6"/>
  <c r="EJ26" i="6"/>
  <c r="GD24" i="6"/>
  <c r="EJ24" i="6"/>
  <c r="GD22" i="6"/>
  <c r="EJ22" i="6"/>
  <c r="GD20" i="6"/>
  <c r="EJ20" i="6"/>
  <c r="GD18" i="6"/>
  <c r="EJ18" i="6"/>
  <c r="GD54" i="6"/>
  <c r="EJ54" i="6"/>
  <c r="GD64" i="6"/>
  <c r="EJ64" i="6"/>
  <c r="GG58" i="6"/>
  <c r="GK58" i="6" s="1"/>
  <c r="EM58" i="6"/>
  <c r="EQ58" i="6" s="1"/>
  <c r="GG56" i="6"/>
  <c r="GK56" i="6" s="1"/>
  <c r="EM56" i="6"/>
  <c r="EQ56" i="6" s="1"/>
  <c r="GG73" i="6"/>
  <c r="GK73" i="6" s="1"/>
  <c r="EM73" i="6"/>
  <c r="EQ73" i="6" s="1"/>
  <c r="GG71" i="6"/>
  <c r="GK71" i="6" s="1"/>
  <c r="EM71" i="6"/>
  <c r="EQ71" i="6" s="1"/>
  <c r="GG69" i="6"/>
  <c r="GK69" i="6" s="1"/>
  <c r="EM69" i="6"/>
  <c r="EQ69" i="6" s="1"/>
  <c r="GG67" i="6"/>
  <c r="GK67" i="6" s="1"/>
  <c r="EM67" i="6"/>
  <c r="EQ67" i="6" s="1"/>
  <c r="EQ135" i="6"/>
  <c r="EQ147" i="6" s="1"/>
  <c r="GD98" i="6"/>
  <c r="EJ98" i="6"/>
  <c r="GD94" i="6"/>
  <c r="EJ94" i="6"/>
  <c r="GD90" i="6"/>
  <c r="EJ90" i="6"/>
  <c r="GD84" i="6"/>
  <c r="EJ84" i="6"/>
  <c r="GD71" i="6"/>
  <c r="EJ71" i="6"/>
  <c r="GD67" i="6"/>
  <c r="EJ67" i="6"/>
  <c r="GD57" i="6"/>
  <c r="EJ57" i="6"/>
  <c r="GD50" i="6"/>
  <c r="EJ50" i="6"/>
  <c r="GD48" i="6"/>
  <c r="EJ48" i="6"/>
  <c r="GD44" i="6"/>
  <c r="EJ44" i="6"/>
  <c r="GD38" i="6"/>
  <c r="EJ38" i="6"/>
  <c r="GD32" i="6"/>
  <c r="EJ32" i="6"/>
  <c r="GD27" i="6"/>
  <c r="EJ27" i="6"/>
  <c r="GD23" i="6"/>
  <c r="EJ23" i="6"/>
  <c r="GD19" i="6"/>
  <c r="EJ19" i="6"/>
  <c r="GG52" i="6"/>
  <c r="GK52" i="6" s="1"/>
  <c r="EM52" i="6"/>
  <c r="EQ52" i="6" s="1"/>
  <c r="GG57" i="6"/>
  <c r="GK57" i="6" s="1"/>
  <c r="EM57" i="6"/>
  <c r="EQ57" i="6" s="1"/>
  <c r="GG72" i="6"/>
  <c r="GK72" i="6" s="1"/>
  <c r="EM72" i="6"/>
  <c r="EQ72" i="6" s="1"/>
  <c r="GG68" i="6"/>
  <c r="GK68" i="6" s="1"/>
  <c r="EM68" i="6"/>
  <c r="EQ68" i="6" s="1"/>
  <c r="GD81" i="6"/>
  <c r="EJ81" i="6"/>
  <c r="BC135" i="6"/>
  <c r="BC147" i="6" s="1"/>
  <c r="CW135" i="6"/>
  <c r="CW147" i="6" s="1"/>
  <c r="CP97" i="6"/>
  <c r="AV97" i="6"/>
  <c r="CP93" i="6"/>
  <c r="AV93" i="6"/>
  <c r="CP87" i="6"/>
  <c r="AV87" i="6"/>
  <c r="CP85" i="6"/>
  <c r="AV85" i="6"/>
  <c r="CP72" i="6"/>
  <c r="AV72" i="6"/>
  <c r="CP68" i="6"/>
  <c r="AV68" i="6"/>
  <c r="CP58" i="6"/>
  <c r="AV58" i="6"/>
  <c r="CP56" i="6"/>
  <c r="AV56" i="6"/>
  <c r="CP49" i="6"/>
  <c r="AV49" i="6"/>
  <c r="CP45" i="6"/>
  <c r="AV45" i="6"/>
  <c r="CP98" i="6"/>
  <c r="AV98" i="6"/>
  <c r="CP96" i="6"/>
  <c r="AV96" i="6"/>
  <c r="CP94" i="6"/>
  <c r="AV94" i="6"/>
  <c r="CP92" i="6"/>
  <c r="AV92" i="6"/>
  <c r="CP90" i="6"/>
  <c r="AV90" i="6"/>
  <c r="CP88" i="6"/>
  <c r="AV88" i="6"/>
  <c r="CP86" i="6"/>
  <c r="AV86" i="6"/>
  <c r="CP84" i="6"/>
  <c r="AV84" i="6"/>
  <c r="CP73" i="6"/>
  <c r="AV73" i="6"/>
  <c r="CP71" i="6"/>
  <c r="AV71" i="6"/>
  <c r="CP69" i="6"/>
  <c r="AV69" i="6"/>
  <c r="CP67" i="6"/>
  <c r="AV67" i="6"/>
  <c r="CP65" i="6"/>
  <c r="AV65" i="6"/>
  <c r="CP57" i="6"/>
  <c r="AV57" i="6"/>
  <c r="CP55" i="6"/>
  <c r="AV55" i="6"/>
  <c r="CP50" i="6"/>
  <c r="AV50" i="6"/>
  <c r="CP48" i="6"/>
  <c r="AV48" i="6"/>
  <c r="CP46" i="6"/>
  <c r="AV46" i="6"/>
  <c r="CP44" i="6"/>
  <c r="AV44" i="6"/>
  <c r="CP42" i="6"/>
  <c r="AV42" i="6"/>
  <c r="CP40" i="6"/>
  <c r="AV40" i="6"/>
  <c r="CP38" i="6"/>
  <c r="AV38" i="6"/>
  <c r="CP34" i="6"/>
  <c r="AV34" i="6"/>
  <c r="CP32" i="6"/>
  <c r="AV32" i="6"/>
  <c r="CP29" i="6"/>
  <c r="AV29" i="6"/>
  <c r="CP27" i="6"/>
  <c r="AV27" i="6"/>
  <c r="CP25" i="6"/>
  <c r="AV25" i="6"/>
  <c r="CP23" i="6"/>
  <c r="AV23" i="6"/>
  <c r="CP21" i="6"/>
  <c r="AV21" i="6"/>
  <c r="CP19" i="6"/>
  <c r="AV19" i="6"/>
  <c r="CP17" i="6"/>
  <c r="AV17" i="6"/>
  <c r="CS52" i="6"/>
  <c r="CW52" i="6" s="1"/>
  <c r="AY52" i="6"/>
  <c r="BC52" i="6" s="1"/>
  <c r="H52" i="6"/>
  <c r="CS54" i="6"/>
  <c r="CW54" i="6" s="1"/>
  <c r="AY54" i="6"/>
  <c r="CS57" i="6"/>
  <c r="CW57" i="6" s="1"/>
  <c r="AY57" i="6"/>
  <c r="BC57" i="6" s="1"/>
  <c r="H57" i="6"/>
  <c r="CS66" i="6"/>
  <c r="CW66" i="6" s="1"/>
  <c r="AY66" i="6"/>
  <c r="BC66" i="6" s="1"/>
  <c r="H66" i="6"/>
  <c r="CS72" i="6"/>
  <c r="CW72" i="6" s="1"/>
  <c r="AY72" i="6"/>
  <c r="BC72" i="6" s="1"/>
  <c r="H72" i="6"/>
  <c r="CS70" i="6"/>
  <c r="CW70" i="6" s="1"/>
  <c r="AY70" i="6"/>
  <c r="BC70" i="6" s="1"/>
  <c r="H70" i="6"/>
  <c r="CS68" i="6"/>
  <c r="CW68" i="6" s="1"/>
  <c r="AY68" i="6"/>
  <c r="BC68" i="6" s="1"/>
  <c r="H68" i="6"/>
  <c r="CP81" i="6"/>
  <c r="AV81" i="6"/>
  <c r="CP95" i="6"/>
  <c r="AV95" i="6"/>
  <c r="CP91" i="6"/>
  <c r="AV91" i="6"/>
  <c r="CP89" i="6"/>
  <c r="AV89" i="6"/>
  <c r="CP83" i="6"/>
  <c r="AV83" i="6"/>
  <c r="CP70" i="6"/>
  <c r="AV70" i="6"/>
  <c r="CP66" i="6"/>
  <c r="AV66" i="6"/>
  <c r="CP51" i="6"/>
  <c r="AV51" i="6"/>
  <c r="CP47" i="6"/>
  <c r="AV47" i="6"/>
  <c r="CP43" i="6"/>
  <c r="AV43" i="6"/>
  <c r="CP41" i="6"/>
  <c r="AV41" i="6"/>
  <c r="CP39" i="6"/>
  <c r="AV39" i="6"/>
  <c r="CP37" i="6"/>
  <c r="AV37" i="6"/>
  <c r="CP33" i="6"/>
  <c r="AV33" i="6"/>
  <c r="CP30" i="6"/>
  <c r="AV30" i="6"/>
  <c r="CP28" i="6"/>
  <c r="AV28" i="6"/>
  <c r="CP26" i="6"/>
  <c r="AV26" i="6"/>
  <c r="CP24" i="6"/>
  <c r="AV24" i="6"/>
  <c r="CP22" i="6"/>
  <c r="AV22" i="6"/>
  <c r="CP20" i="6"/>
  <c r="AV20" i="6"/>
  <c r="CP18" i="6"/>
  <c r="AV18" i="6"/>
  <c r="CP54" i="6"/>
  <c r="AV54" i="6"/>
  <c r="CP64" i="6"/>
  <c r="AV64" i="6"/>
  <c r="CS58" i="6"/>
  <c r="CW58" i="6" s="1"/>
  <c r="AY58" i="6"/>
  <c r="BC58" i="6" s="1"/>
  <c r="H58" i="6"/>
  <c r="CS56" i="6"/>
  <c r="CW56" i="6" s="1"/>
  <c r="AY56" i="6"/>
  <c r="BC56" i="6" s="1"/>
  <c r="H56" i="6"/>
  <c r="CS73" i="6"/>
  <c r="CW73" i="6" s="1"/>
  <c r="AY73" i="6"/>
  <c r="BC73" i="6" s="1"/>
  <c r="H73" i="6"/>
  <c r="CS71" i="6"/>
  <c r="CW71" i="6" s="1"/>
  <c r="AY71" i="6"/>
  <c r="BC71" i="6" s="1"/>
  <c r="H71" i="6"/>
  <c r="CS69" i="6"/>
  <c r="CW69" i="6" s="1"/>
  <c r="AY69" i="6"/>
  <c r="BC69" i="6" s="1"/>
  <c r="H69" i="6"/>
  <c r="CS67" i="6"/>
  <c r="CW67" i="6" s="1"/>
  <c r="AY67" i="6"/>
  <c r="BC67" i="6" s="1"/>
  <c r="H67" i="6"/>
  <c r="CE4" i="6"/>
  <c r="CD34" i="6"/>
  <c r="H76" i="6"/>
  <c r="AL4" i="6" l="1"/>
  <c r="AL34" i="6" s="1"/>
  <c r="E6" i="6" s="1"/>
  <c r="H6" i="6" s="1"/>
  <c r="CW137" i="6"/>
  <c r="CY137" i="6" s="1"/>
  <c r="GK9" i="6"/>
  <c r="H2" i="6"/>
  <c r="I8" i="6"/>
  <c r="I137" i="6" s="1"/>
  <c r="EQ9" i="6"/>
  <c r="GK10" i="6"/>
  <c r="GK11" i="6" s="1"/>
  <c r="GM11" i="6" s="1"/>
  <c r="EQ137" i="6"/>
  <c r="ES137" i="6" s="1"/>
  <c r="ES8" i="6"/>
  <c r="GM8" i="6"/>
  <c r="EQ81" i="6"/>
  <c r="ES81" i="6" s="1"/>
  <c r="CW10" i="6"/>
  <c r="CW11" i="6" s="1"/>
  <c r="CW138" i="6" s="1"/>
  <c r="CY138" i="6" s="1"/>
  <c r="CY8" i="6"/>
  <c r="EQ11" i="6"/>
  <c r="EQ138" i="6" s="1"/>
  <c r="ES138" i="6" s="1"/>
  <c r="GK81" i="6"/>
  <c r="CW81" i="6"/>
  <c r="BD2" i="6"/>
  <c r="CE34" i="6"/>
  <c r="CG4" i="6"/>
  <c r="CG34" i="6" s="1"/>
  <c r="AZ6" i="6" s="1"/>
  <c r="BC6" i="6" s="1"/>
  <c r="CF4" i="6"/>
  <c r="CF34" i="6" s="1"/>
  <c r="AZ5" i="6" s="1"/>
  <c r="BC5" i="6" s="1"/>
  <c r="AN4" i="6"/>
  <c r="D40" i="6"/>
  <c r="D41" i="6"/>
  <c r="D42" i="6"/>
  <c r="D43" i="6"/>
  <c r="D44" i="6"/>
  <c r="D45" i="6"/>
  <c r="D46" i="6"/>
  <c r="D47" i="6"/>
  <c r="D48" i="6"/>
  <c r="D49" i="6"/>
  <c r="D50" i="6"/>
  <c r="D51" i="6"/>
  <c r="I11" i="6" l="1"/>
  <c r="AN8" i="6" s="1"/>
  <c r="ES11" i="6"/>
  <c r="GK138" i="6"/>
  <c r="GM138" i="6" s="1"/>
  <c r="EQ141" i="6"/>
  <c r="ES141" i="6" s="1"/>
  <c r="GG48" i="6"/>
  <c r="GK48" i="6" s="1"/>
  <c r="EM48" i="6"/>
  <c r="EQ48" i="6" s="1"/>
  <c r="GG44" i="6"/>
  <c r="GK44" i="6" s="1"/>
  <c r="EM44" i="6"/>
  <c r="EQ44" i="6" s="1"/>
  <c r="GG42" i="6"/>
  <c r="GK42" i="6" s="1"/>
  <c r="EM42" i="6"/>
  <c r="EQ42" i="6" s="1"/>
  <c r="GG40" i="6"/>
  <c r="GK40" i="6" s="1"/>
  <c r="EM40" i="6"/>
  <c r="EQ40" i="6" s="1"/>
  <c r="GM81" i="6"/>
  <c r="GK141" i="6"/>
  <c r="GG50" i="6"/>
  <c r="GK50" i="6" s="1"/>
  <c r="EM50" i="6"/>
  <c r="EQ50" i="6" s="1"/>
  <c r="GG46" i="6"/>
  <c r="GK46" i="6" s="1"/>
  <c r="EM46" i="6"/>
  <c r="EQ46" i="6" s="1"/>
  <c r="GG51" i="6"/>
  <c r="GK51" i="6" s="1"/>
  <c r="EM51" i="6"/>
  <c r="EQ51" i="6" s="1"/>
  <c r="GG49" i="6"/>
  <c r="GK49" i="6" s="1"/>
  <c r="EM49" i="6"/>
  <c r="EQ49" i="6" s="1"/>
  <c r="GG47" i="6"/>
  <c r="GK47" i="6" s="1"/>
  <c r="EM47" i="6"/>
  <c r="EQ47" i="6" s="1"/>
  <c r="GG45" i="6"/>
  <c r="GK45" i="6" s="1"/>
  <c r="EM45" i="6"/>
  <c r="EQ45" i="6" s="1"/>
  <c r="GG43" i="6"/>
  <c r="GK43" i="6" s="1"/>
  <c r="EM43" i="6"/>
  <c r="EQ43" i="6" s="1"/>
  <c r="GG41" i="6"/>
  <c r="GK41" i="6" s="1"/>
  <c r="EM41" i="6"/>
  <c r="EQ41" i="6" s="1"/>
  <c r="CY11" i="6"/>
  <c r="CS51" i="6"/>
  <c r="CW51" i="6" s="1"/>
  <c r="AY51" i="6"/>
  <c r="BC51" i="6" s="1"/>
  <c r="H51" i="6"/>
  <c r="CS49" i="6"/>
  <c r="CW49" i="6" s="1"/>
  <c r="AY49" i="6"/>
  <c r="BC49" i="6" s="1"/>
  <c r="H49" i="6"/>
  <c r="CS47" i="6"/>
  <c r="CW47" i="6" s="1"/>
  <c r="AY47" i="6"/>
  <c r="BC47" i="6" s="1"/>
  <c r="H47" i="6"/>
  <c r="CS45" i="6"/>
  <c r="CW45" i="6" s="1"/>
  <c r="AY45" i="6"/>
  <c r="BC45" i="6" s="1"/>
  <c r="H45" i="6"/>
  <c r="CS41" i="6"/>
  <c r="CW41" i="6" s="1"/>
  <c r="AY41" i="6"/>
  <c r="BC41" i="6" s="1"/>
  <c r="H41" i="6"/>
  <c r="CS50" i="6"/>
  <c r="CW50" i="6" s="1"/>
  <c r="AY50" i="6"/>
  <c r="BC50" i="6" s="1"/>
  <c r="H50" i="6"/>
  <c r="CS48" i="6"/>
  <c r="CW48" i="6" s="1"/>
  <c r="AY48" i="6"/>
  <c r="BC48" i="6" s="1"/>
  <c r="H48" i="6"/>
  <c r="CS46" i="6"/>
  <c r="CW46" i="6" s="1"/>
  <c r="AY46" i="6"/>
  <c r="BC46" i="6" s="1"/>
  <c r="H46" i="6"/>
  <c r="CS44" i="6"/>
  <c r="CW44" i="6" s="1"/>
  <c r="AY44" i="6"/>
  <c r="BC44" i="6" s="1"/>
  <c r="H44" i="6"/>
  <c r="CS42" i="6"/>
  <c r="CW42" i="6" s="1"/>
  <c r="AY42" i="6"/>
  <c r="BC42" i="6" s="1"/>
  <c r="H42" i="6"/>
  <c r="CS40" i="6"/>
  <c r="CW40" i="6" s="1"/>
  <c r="AY40" i="6"/>
  <c r="BC40" i="6" s="1"/>
  <c r="H40" i="6"/>
  <c r="CS43" i="6"/>
  <c r="CW43" i="6" s="1"/>
  <c r="AY43" i="6"/>
  <c r="BC43" i="6" s="1"/>
  <c r="H43" i="6"/>
  <c r="CW141" i="6"/>
  <c r="CY81" i="6"/>
  <c r="BC2" i="6"/>
  <c r="AZ7" i="6"/>
  <c r="CI4" i="6" s="1"/>
  <c r="CJ4" i="6" s="1"/>
  <c r="CK4" i="6" s="1"/>
  <c r="CL4" i="6" s="1"/>
  <c r="CO4" i="6" s="1"/>
  <c r="BD8" i="6"/>
  <c r="I140" i="6"/>
  <c r="AO4" i="6"/>
  <c r="AP4" i="6" s="1"/>
  <c r="AQ4" i="6" s="1"/>
  <c r="AT4" i="6" s="1"/>
  <c r="I138" i="6" l="1"/>
  <c r="GM141" i="6"/>
  <c r="CY141" i="6"/>
  <c r="I81" i="6"/>
  <c r="I82" i="6" s="1"/>
  <c r="I142" i="6" s="1"/>
  <c r="AN13" i="6"/>
  <c r="AT13" i="6" s="1"/>
  <c r="H74" i="6" s="1"/>
  <c r="BC31" i="6"/>
  <c r="BC7" i="6"/>
  <c r="BC8" i="6" s="1"/>
  <c r="AN17" i="6"/>
  <c r="AR17" i="6" s="1"/>
  <c r="AT17" i="6" s="1"/>
  <c r="H75" i="6" s="1"/>
  <c r="H54" i="6"/>
  <c r="BD137" i="6"/>
  <c r="BD11" i="6"/>
  <c r="AX30" i="6" s="1"/>
  <c r="H7" i="6"/>
  <c r="H31" i="6"/>
  <c r="I139" i="6"/>
  <c r="AO8" i="6"/>
  <c r="AP8" i="6" s="1"/>
  <c r="AQ8" i="6" s="1"/>
  <c r="AS8" i="6" s="1"/>
  <c r="H55" i="6" s="1"/>
  <c r="C30" i="6"/>
  <c r="D39" i="6"/>
  <c r="I141" i="6" l="1"/>
  <c r="GG39" i="6"/>
  <c r="GK39" i="6" s="1"/>
  <c r="GK64" i="6" s="1"/>
  <c r="EM39" i="6"/>
  <c r="EQ39" i="6" s="1"/>
  <c r="EQ64" i="6" s="1"/>
  <c r="CS39" i="6"/>
  <c r="CW39" i="6" s="1"/>
  <c r="CW64" i="6" s="1"/>
  <c r="AY39" i="6"/>
  <c r="BC39" i="6" s="1"/>
  <c r="H39" i="6"/>
  <c r="H64" i="6" s="1"/>
  <c r="H140" i="6" s="1"/>
  <c r="C162" i="6" s="1"/>
  <c r="BD139" i="6"/>
  <c r="CJ8" i="6"/>
  <c r="CI8" i="6"/>
  <c r="BD138" i="6"/>
  <c r="BC137" i="6"/>
  <c r="BE137" i="6" s="1"/>
  <c r="BC10" i="6"/>
  <c r="BE8" i="6"/>
  <c r="BC9" i="6"/>
  <c r="H81" i="6"/>
  <c r="H141" i="6" s="1"/>
  <c r="D162" i="6" s="1"/>
  <c r="H8" i="6"/>
  <c r="D17" i="6"/>
  <c r="D18" i="6"/>
  <c r="D19" i="6"/>
  <c r="D20" i="6"/>
  <c r="D21" i="6"/>
  <c r="D22" i="6"/>
  <c r="D23" i="6"/>
  <c r="D24" i="6"/>
  <c r="D25" i="6"/>
  <c r="D27" i="6"/>
  <c r="D28" i="6"/>
  <c r="D29" i="6"/>
  <c r="D30" i="6"/>
  <c r="D33" i="6"/>
  <c r="D34" i="6"/>
  <c r="D16" i="6"/>
  <c r="A16" i="6"/>
  <c r="BC11" i="6" l="1"/>
  <c r="BC138" i="6" s="1"/>
  <c r="BE138" i="6" s="1"/>
  <c r="CK8" i="6"/>
  <c r="CL8" i="6" s="1"/>
  <c r="CN8" i="6" s="1"/>
  <c r="BC55" i="6" s="1"/>
  <c r="GG16" i="6"/>
  <c r="GK16" i="6" s="1"/>
  <c r="EM16" i="6"/>
  <c r="EQ16" i="6" s="1"/>
  <c r="GG33" i="6"/>
  <c r="GK33" i="6" s="1"/>
  <c r="EM33" i="6"/>
  <c r="EQ33" i="6" s="1"/>
  <c r="GG29" i="6"/>
  <c r="GK29" i="6" s="1"/>
  <c r="EM29" i="6"/>
  <c r="EQ29" i="6" s="1"/>
  <c r="GG27" i="6"/>
  <c r="GK27" i="6" s="1"/>
  <c r="EM27" i="6"/>
  <c r="EQ27" i="6" s="1"/>
  <c r="GG24" i="6"/>
  <c r="GK24" i="6" s="1"/>
  <c r="EM24" i="6"/>
  <c r="EQ24" i="6" s="1"/>
  <c r="GG22" i="6"/>
  <c r="GK22" i="6" s="1"/>
  <c r="EM22" i="6"/>
  <c r="EQ22" i="6" s="1"/>
  <c r="GG20" i="6"/>
  <c r="GK20" i="6" s="1"/>
  <c r="EM20" i="6"/>
  <c r="EQ20" i="6" s="1"/>
  <c r="GG18" i="6"/>
  <c r="GK18" i="6" s="1"/>
  <c r="EM18" i="6"/>
  <c r="EQ18" i="6" s="1"/>
  <c r="ES64" i="6"/>
  <c r="EQ140" i="6"/>
  <c r="GD16" i="6"/>
  <c r="EJ16" i="6"/>
  <c r="GG34" i="6"/>
  <c r="GK34" i="6" s="1"/>
  <c r="EM34" i="6"/>
  <c r="EQ34" i="6" s="1"/>
  <c r="GG30" i="6"/>
  <c r="GK30" i="6" s="1"/>
  <c r="EM30" i="6"/>
  <c r="EQ30" i="6" s="1"/>
  <c r="GG28" i="6"/>
  <c r="GK28" i="6" s="1"/>
  <c r="EM28" i="6"/>
  <c r="EQ28" i="6" s="1"/>
  <c r="GG25" i="6"/>
  <c r="GK25" i="6" s="1"/>
  <c r="EM25" i="6"/>
  <c r="EQ25" i="6" s="1"/>
  <c r="GG23" i="6"/>
  <c r="GK23" i="6" s="1"/>
  <c r="EM23" i="6"/>
  <c r="EQ23" i="6" s="1"/>
  <c r="GG21" i="6"/>
  <c r="GK21" i="6" s="1"/>
  <c r="EM21" i="6"/>
  <c r="EQ21" i="6" s="1"/>
  <c r="GG19" i="6"/>
  <c r="GK19" i="6" s="1"/>
  <c r="EM19" i="6"/>
  <c r="EQ19" i="6" s="1"/>
  <c r="GG17" i="6"/>
  <c r="GK17" i="6" s="1"/>
  <c r="EM17" i="6"/>
  <c r="EQ17" i="6" s="1"/>
  <c r="GM64" i="6"/>
  <c r="GK140" i="6"/>
  <c r="CS16" i="6"/>
  <c r="CW16" i="6" s="1"/>
  <c r="AY16" i="6"/>
  <c r="BC16" i="6" s="1"/>
  <c r="H16" i="6"/>
  <c r="CS33" i="6"/>
  <c r="CW33" i="6" s="1"/>
  <c r="AY33" i="6"/>
  <c r="BC33" i="6" s="1"/>
  <c r="H33" i="6"/>
  <c r="CS27" i="6"/>
  <c r="CW27" i="6" s="1"/>
  <c r="AY27" i="6"/>
  <c r="BC27" i="6" s="1"/>
  <c r="H27" i="6"/>
  <c r="CS22" i="6"/>
  <c r="CW22" i="6" s="1"/>
  <c r="AY22" i="6"/>
  <c r="BC22" i="6" s="1"/>
  <c r="H22" i="6"/>
  <c r="CP16" i="6"/>
  <c r="AV16" i="6"/>
  <c r="CS34" i="6"/>
  <c r="CW34" i="6" s="1"/>
  <c r="AY34" i="6"/>
  <c r="BC34" i="6" s="1"/>
  <c r="H34" i="6"/>
  <c r="H30" i="6"/>
  <c r="CS30" i="6"/>
  <c r="CW30" i="6" s="1"/>
  <c r="AY30" i="6"/>
  <c r="BC30" i="6" s="1"/>
  <c r="CS28" i="6"/>
  <c r="CW28" i="6" s="1"/>
  <c r="AY28" i="6"/>
  <c r="BC28" i="6" s="1"/>
  <c r="H28" i="6"/>
  <c r="CS25" i="6"/>
  <c r="CW25" i="6" s="1"/>
  <c r="AY25" i="6"/>
  <c r="BC25" i="6" s="1"/>
  <c r="H25" i="6"/>
  <c r="CS23" i="6"/>
  <c r="CW23" i="6" s="1"/>
  <c r="AY23" i="6"/>
  <c r="BC23" i="6" s="1"/>
  <c r="H23" i="6"/>
  <c r="CS21" i="6"/>
  <c r="CW21" i="6" s="1"/>
  <c r="AY21" i="6"/>
  <c r="BC21" i="6" s="1"/>
  <c r="H21" i="6"/>
  <c r="CS19" i="6"/>
  <c r="CW19" i="6" s="1"/>
  <c r="AY19" i="6"/>
  <c r="BC19" i="6" s="1"/>
  <c r="H19" i="6"/>
  <c r="CS17" i="6"/>
  <c r="CW17" i="6" s="1"/>
  <c r="AY17" i="6"/>
  <c r="BC17" i="6" s="1"/>
  <c r="H17" i="6"/>
  <c r="CS29" i="6"/>
  <c r="CW29" i="6" s="1"/>
  <c r="AY29" i="6"/>
  <c r="BC29" i="6" s="1"/>
  <c r="H29" i="6"/>
  <c r="CS24" i="6"/>
  <c r="CW24" i="6" s="1"/>
  <c r="AY24" i="6"/>
  <c r="BC24" i="6" s="1"/>
  <c r="H24" i="6"/>
  <c r="CS20" i="6"/>
  <c r="CW20" i="6" s="1"/>
  <c r="AY20" i="6"/>
  <c r="BC20" i="6" s="1"/>
  <c r="H20" i="6"/>
  <c r="CS18" i="6"/>
  <c r="CW18" i="6" s="1"/>
  <c r="AY18" i="6"/>
  <c r="BC18" i="6" s="1"/>
  <c r="H18" i="6"/>
  <c r="CW140" i="6"/>
  <c r="CY64" i="6"/>
  <c r="BD140" i="6"/>
  <c r="CI17" i="6"/>
  <c r="CM17" i="6" s="1"/>
  <c r="CO17" i="6" s="1"/>
  <c r="BC75" i="6" s="1"/>
  <c r="CI13" i="6"/>
  <c r="CO13" i="6" s="1"/>
  <c r="BC74" i="6" s="1"/>
  <c r="BD81" i="6"/>
  <c r="AX54" i="6"/>
  <c r="BC54" i="6" s="1"/>
  <c r="H9" i="6"/>
  <c r="H10" i="6"/>
  <c r="H137" i="6"/>
  <c r="J140" i="6"/>
  <c r="J141" i="6"/>
  <c r="H102" i="6"/>
  <c r="J64" i="6"/>
  <c r="BE11" i="6" l="1"/>
  <c r="BC64" i="6"/>
  <c r="BE64" i="6" s="1"/>
  <c r="J137" i="6"/>
  <c r="ES140" i="6"/>
  <c r="EQ37" i="6"/>
  <c r="GM140" i="6"/>
  <c r="GK37" i="6"/>
  <c r="BC37" i="6"/>
  <c r="CY140" i="6"/>
  <c r="CW37" i="6"/>
  <c r="BC81" i="6"/>
  <c r="BE81" i="6" s="1"/>
  <c r="BD141" i="6"/>
  <c r="BD82" i="6"/>
  <c r="BD142" i="6" s="1"/>
  <c r="H143" i="6"/>
  <c r="F162" i="6" s="1"/>
  <c r="H37" i="6"/>
  <c r="H139" i="6" s="1"/>
  <c r="B162" i="6" s="1"/>
  <c r="H103" i="6"/>
  <c r="BC140" i="6" l="1"/>
  <c r="BE140" i="6" s="1"/>
  <c r="GK139" i="6"/>
  <c r="GM37" i="6"/>
  <c r="GK82" i="6"/>
  <c r="EQ139" i="6"/>
  <c r="ES37" i="6"/>
  <c r="EQ82" i="6"/>
  <c r="CW139" i="6"/>
  <c r="CY37" i="6"/>
  <c r="CW82" i="6"/>
  <c r="BC139" i="6"/>
  <c r="BE139" i="6" s="1"/>
  <c r="BE37" i="6"/>
  <c r="BC141" i="6"/>
  <c r="BC82" i="6"/>
  <c r="BC142" i="6" s="1"/>
  <c r="BE142" i="6" s="1"/>
  <c r="J139" i="6"/>
  <c r="H144" i="6"/>
  <c r="G162" i="6" s="1"/>
  <c r="J37" i="6"/>
  <c r="H104" i="6"/>
  <c r="BC148" i="6" l="1"/>
  <c r="BC149" i="6" s="1"/>
  <c r="BC150" i="6" s="1"/>
  <c r="BC151" i="6" s="1"/>
  <c r="BE141" i="6"/>
  <c r="EQ142" i="6"/>
  <c r="ES142" i="6" s="1"/>
  <c r="ES82" i="6"/>
  <c r="ES139" i="6"/>
  <c r="EQ148" i="6"/>
  <c r="EQ149" i="6" s="1"/>
  <c r="EQ150" i="6" s="1"/>
  <c r="GK142" i="6"/>
  <c r="GM142" i="6" s="1"/>
  <c r="GM82" i="6"/>
  <c r="GM139" i="6"/>
  <c r="GK148" i="6"/>
  <c r="GK149" i="6" s="1"/>
  <c r="GK150" i="6" s="1"/>
  <c r="CY82" i="6"/>
  <c r="CW142" i="6"/>
  <c r="CY142" i="6" s="1"/>
  <c r="CY139" i="6"/>
  <c r="CW148" i="6"/>
  <c r="CW149" i="6" s="1"/>
  <c r="CW150" i="6" s="1"/>
  <c r="BE82" i="6"/>
  <c r="H145" i="6"/>
  <c r="H162" i="6" s="1"/>
  <c r="BC152" i="6" l="1"/>
  <c r="BC153" i="6"/>
  <c r="BC154" i="6"/>
  <c r="GK154" i="6"/>
  <c r="GK153" i="6"/>
  <c r="GK152" i="6"/>
  <c r="GK151" i="6"/>
  <c r="EQ153" i="6"/>
  <c r="EQ152" i="6"/>
  <c r="EQ151" i="6"/>
  <c r="EQ154" i="6"/>
  <c r="CW154" i="6"/>
  <c r="CW153" i="6"/>
  <c r="CW152" i="6"/>
  <c r="CW151" i="6"/>
  <c r="BC155" i="6" l="1"/>
  <c r="BC156" i="6" s="1"/>
  <c r="BC157" i="6" s="1"/>
  <c r="BC158" i="6" s="1"/>
  <c r="W162" i="6" s="1"/>
  <c r="EQ155" i="6"/>
  <c r="EQ156" i="6" s="1"/>
  <c r="EQ157" i="6" s="1"/>
  <c r="GK155" i="6"/>
  <c r="GK156" i="6" s="1"/>
  <c r="GK157" i="6" s="1"/>
  <c r="CW155" i="6"/>
  <c r="CW156" i="6" s="1"/>
  <c r="CW157" i="6" s="1"/>
  <c r="V162" i="6" l="1"/>
  <c r="AB162" i="6"/>
  <c r="GK158" i="6"/>
  <c r="AC162" i="6" s="1"/>
  <c r="Z162" i="6"/>
  <c r="EQ158" i="6"/>
  <c r="AA162" i="6" s="1"/>
  <c r="CW158" i="6"/>
  <c r="Y162" i="6" s="1"/>
  <c r="X162" i="6"/>
  <c r="J81" i="6"/>
  <c r="I42" i="22"/>
  <c r="I42" i="20"/>
  <c r="C112" i="20" l="1"/>
  <c r="I15" i="20"/>
  <c r="I10" i="20"/>
  <c r="I12" i="20"/>
  <c r="I14" i="20"/>
  <c r="C102" i="20"/>
  <c r="C108" i="20"/>
  <c r="C110" i="20"/>
  <c r="I13" i="20"/>
  <c r="J13" i="20" s="1"/>
  <c r="C101" i="20"/>
  <c r="C107" i="20"/>
  <c r="C109" i="20"/>
  <c r="C111" i="20"/>
  <c r="C112" i="22"/>
  <c r="C110" i="22"/>
  <c r="C108" i="22"/>
  <c r="C102" i="22"/>
  <c r="I14" i="22"/>
  <c r="I12" i="22"/>
  <c r="I10" i="22"/>
  <c r="C111" i="22"/>
  <c r="C109" i="22"/>
  <c r="C107" i="22"/>
  <c r="C101" i="22"/>
  <c r="I13" i="22"/>
  <c r="J13" i="22" s="1"/>
  <c r="I15" i="22"/>
  <c r="H42" i="22" l="1"/>
  <c r="H42" i="20"/>
  <c r="J8" i="6" l="1"/>
  <c r="J42" i="20"/>
  <c r="H10" i="20"/>
  <c r="J10" i="20" s="1"/>
  <c r="H45" i="20"/>
  <c r="H11" i="20" s="1"/>
  <c r="H43" i="20"/>
  <c r="H44" i="20"/>
  <c r="H44" i="22"/>
  <c r="H10" i="22"/>
  <c r="J10" i="22" s="1"/>
  <c r="J42" i="22"/>
  <c r="H45" i="22"/>
  <c r="H11" i="22" s="1"/>
  <c r="H43" i="22"/>
  <c r="H11" i="6" l="1"/>
  <c r="H46" i="22"/>
  <c r="H12" i="22" s="1"/>
  <c r="J12" i="22" s="1"/>
  <c r="H46" i="20"/>
  <c r="H168" i="20" s="1"/>
  <c r="H82" i="6" l="1"/>
  <c r="H142" i="6" s="1"/>
  <c r="E162" i="6" s="1"/>
  <c r="H138" i="6"/>
  <c r="A162" i="6" s="1"/>
  <c r="J11" i="6"/>
  <c r="H12" i="20"/>
  <c r="J12" i="20" s="1"/>
  <c r="H168" i="22"/>
  <c r="H21" i="22" s="1"/>
  <c r="H21" i="20"/>
  <c r="H169" i="20"/>
  <c r="H22" i="20" s="1"/>
  <c r="ET137" i="6" l="1"/>
  <c r="GN137" i="6"/>
  <c r="ET138" i="6"/>
  <c r="GN138" i="6"/>
  <c r="ET139" i="6"/>
  <c r="ET140" i="6"/>
  <c r="GN141" i="6"/>
  <c r="GN139" i="6"/>
  <c r="ET141" i="6"/>
  <c r="GN140" i="6"/>
  <c r="CZ137" i="6"/>
  <c r="CZ138" i="6"/>
  <c r="CZ139" i="6"/>
  <c r="CZ141" i="6"/>
  <c r="CZ140" i="6"/>
  <c r="BF140" i="6"/>
  <c r="BF139" i="6"/>
  <c r="BF141" i="6"/>
  <c r="BF137" i="6"/>
  <c r="BF138" i="6"/>
  <c r="J82" i="6"/>
  <c r="J138" i="6"/>
  <c r="H148" i="6"/>
  <c r="K162" i="6" s="1"/>
  <c r="J142" i="6"/>
  <c r="K141" i="6"/>
  <c r="K139" i="6"/>
  <c r="K137" i="6"/>
  <c r="K140" i="6"/>
  <c r="K138" i="6"/>
  <c r="H169" i="22"/>
  <c r="H22" i="22" s="1"/>
  <c r="H170" i="20"/>
  <c r="H23" i="20" s="1"/>
  <c r="GN147" i="6" l="1"/>
  <c r="ET147" i="6"/>
  <c r="GN146" i="6"/>
  <c r="ET146" i="6"/>
  <c r="ET142" i="6"/>
  <c r="GN148" i="6"/>
  <c r="ET148" i="6"/>
  <c r="GN142" i="6"/>
  <c r="GN145" i="6"/>
  <c r="ET145" i="6"/>
  <c r="CZ147" i="6"/>
  <c r="CZ145" i="6"/>
  <c r="CZ146" i="6"/>
  <c r="CZ148" i="6"/>
  <c r="CZ142" i="6"/>
  <c r="BF146" i="6"/>
  <c r="BF147" i="6"/>
  <c r="BF145" i="6"/>
  <c r="BF148" i="6"/>
  <c r="BF142" i="6"/>
  <c r="H149" i="6"/>
  <c r="L162" i="6" s="1"/>
  <c r="K148" i="6"/>
  <c r="K146" i="6"/>
  <c r="K142" i="6"/>
  <c r="K147" i="6"/>
  <c r="K145" i="6"/>
  <c r="H170" i="22"/>
  <c r="H172" i="22" s="1"/>
  <c r="H25" i="22" s="1"/>
  <c r="H174" i="20"/>
  <c r="H27" i="20" s="1"/>
  <c r="H171" i="20"/>
  <c r="H24" i="20" s="1"/>
  <c r="H173" i="20"/>
  <c r="H26" i="20" s="1"/>
  <c r="H172" i="20"/>
  <c r="H25" i="20" s="1"/>
  <c r="H150" i="6" l="1"/>
  <c r="M162" i="6" s="1"/>
  <c r="H174" i="22"/>
  <c r="H27" i="22" s="1"/>
  <c r="H173" i="22"/>
  <c r="H26" i="22" s="1"/>
  <c r="H171" i="22"/>
  <c r="H24" i="22" s="1"/>
  <c r="H23" i="22"/>
  <c r="H175" i="20"/>
  <c r="H28" i="20" s="1"/>
  <c r="H154" i="6" l="1"/>
  <c r="Q162" i="6" s="1"/>
  <c r="H151" i="6"/>
  <c r="N162" i="6" s="1"/>
  <c r="H153" i="6"/>
  <c r="P162" i="6" s="1"/>
  <c r="H152" i="6"/>
  <c r="O162" i="6" s="1"/>
  <c r="H175" i="22"/>
  <c r="H28" i="22" s="1"/>
  <c r="H176" i="20"/>
  <c r="H29" i="20" s="1"/>
  <c r="H155" i="6" l="1"/>
  <c r="R162" i="6" s="1"/>
  <c r="H176" i="22"/>
  <c r="H29" i="22" s="1"/>
  <c r="H177" i="20"/>
  <c r="H30" i="20" s="1"/>
  <c r="H156" i="6" l="1"/>
  <c r="S162" i="6" s="1"/>
  <c r="H177" i="22"/>
  <c r="H30" i="22" s="1"/>
  <c r="H157" i="6" l="1"/>
  <c r="H158" i="6"/>
  <c r="K157" i="6" l="1"/>
  <c r="T162" i="6"/>
  <c r="U162" i="6"/>
  <c r="K158" i="6"/>
</calcChain>
</file>

<file path=xl/sharedStrings.xml><?xml version="1.0" encoding="utf-8"?>
<sst xmlns="http://schemas.openxmlformats.org/spreadsheetml/2006/main" count="885" uniqueCount="222">
  <si>
    <t>Pos.</t>
  </si>
  <si>
    <t>Teileart</t>
  </si>
  <si>
    <t>Material</t>
  </si>
  <si>
    <t>Länge</t>
  </si>
  <si>
    <t>Breite</t>
  </si>
  <si>
    <t>Durchm.</t>
  </si>
  <si>
    <t>Innendurchm.</t>
  </si>
  <si>
    <t>Stückzahl</t>
  </si>
  <si>
    <t>Bronce</t>
  </si>
  <si>
    <t>Messing</t>
  </si>
  <si>
    <t>Titan</t>
  </si>
  <si>
    <t>Total</t>
  </si>
  <si>
    <t>Drehteil  / Rohr [mm]</t>
  </si>
  <si>
    <t>Kubisch / Rohr [mm]</t>
  </si>
  <si>
    <t>Wandstärke</t>
  </si>
  <si>
    <t>Kunststoff</t>
  </si>
  <si>
    <t>Sandstrahlen</t>
  </si>
  <si>
    <t>[CHF]</t>
  </si>
  <si>
    <t>Trowalisieren</t>
  </si>
  <si>
    <t>Metallbau / Schlosserei</t>
  </si>
  <si>
    <t>Beschrieb / Arbeiten</t>
  </si>
  <si>
    <t>Brünieren</t>
  </si>
  <si>
    <t>Kosten/kg</t>
  </si>
  <si>
    <t>Menge</t>
  </si>
  <si>
    <t>Kosten pro Einheit</t>
  </si>
  <si>
    <t>Kosten</t>
  </si>
  <si>
    <t>Gewicht</t>
  </si>
  <si>
    <t>[CHF/kg]</t>
  </si>
  <si>
    <t>Total Material</t>
  </si>
  <si>
    <t>% der Gesamtkosten</t>
  </si>
  <si>
    <t>Vergleich</t>
  </si>
  <si>
    <t>Alu</t>
  </si>
  <si>
    <t>Thermische Behandlung</t>
  </si>
  <si>
    <t>Pulvern</t>
  </si>
  <si>
    <t>Eloxieren</t>
  </si>
  <si>
    <t>Kalkulation Frachtkosten</t>
  </si>
  <si>
    <t>min. [CHF]</t>
  </si>
  <si>
    <t>max. [CHF]</t>
  </si>
  <si>
    <t>ef. [CHF]</t>
  </si>
  <si>
    <t>[kg]</t>
  </si>
  <si>
    <t>Kalkulation</t>
  </si>
  <si>
    <t>Mengengerüst</t>
  </si>
  <si>
    <t>Anzahl Lose</t>
  </si>
  <si>
    <t>Pro Stück</t>
  </si>
  <si>
    <t>TP [min]</t>
  </si>
  <si>
    <t>TR [min]</t>
  </si>
  <si>
    <t>TE [min]</t>
  </si>
  <si>
    <t>Einrichten Rüsten pro Los</t>
  </si>
  <si>
    <t>Bearbeiten
pro Stück</t>
  </si>
  <si>
    <t>CHF, Anzahl, %,….]</t>
  </si>
  <si>
    <t>Total Metallbau / Schlosserei</t>
  </si>
  <si>
    <t>Auswahl</t>
  </si>
  <si>
    <t>ja</t>
  </si>
  <si>
    <t>nein</t>
  </si>
  <si>
    <t>Total Mech. Bearbeitung</t>
  </si>
  <si>
    <t>Total Endbearbeitung / Finish</t>
  </si>
  <si>
    <t>Total Systembau / Montage</t>
  </si>
  <si>
    <t>Total Engineering / Konstruktion</t>
  </si>
  <si>
    <t>[CHF/h]</t>
  </si>
  <si>
    <t>Total Herstellkosten</t>
  </si>
  <si>
    <t>Total Selbstkosten</t>
  </si>
  <si>
    <t>Total Brutto-Verkaufspreis</t>
  </si>
  <si>
    <t>Unvorhergesehenes / Risiko / Reserve %</t>
  </si>
  <si>
    <t>Auswahl %</t>
  </si>
  <si>
    <t>Marge auf Eigenleistung %</t>
  </si>
  <si>
    <t>Systemzuschlag  %</t>
  </si>
  <si>
    <t>Verhandlungsmarge %</t>
  </si>
  <si>
    <t>MGK auf Einkaufsteilen %</t>
  </si>
  <si>
    <t>Skonti und Rabatt  %</t>
  </si>
  <si>
    <t>Total Kaufteile</t>
  </si>
  <si>
    <t>Einstandspreis Kaufteile</t>
  </si>
  <si>
    <t>[%]</t>
  </si>
  <si>
    <t>Total Materialkosten geliefert</t>
  </si>
  <si>
    <t>Zuschläge</t>
  </si>
  <si>
    <t>[kg, Stück, h, …]</t>
  </si>
  <si>
    <t>[h]</t>
  </si>
  <si>
    <t>[Stk]</t>
  </si>
  <si>
    <t>[CHF/Stk]</t>
  </si>
  <si>
    <t>Kosten einmalig
(Programm, ...)</t>
  </si>
  <si>
    <t>Los</t>
  </si>
  <si>
    <t>Anlage</t>
  </si>
  <si>
    <t>Baugruppe</t>
  </si>
  <si>
    <t>Mehrere Baugruppen</t>
  </si>
  <si>
    <t>Einzelbauteil</t>
  </si>
  <si>
    <t>Kalkulation für</t>
  </si>
  <si>
    <t>Mehrere Einzelbauteile</t>
  </si>
  <si>
    <t>Lösgrösse</t>
  </si>
  <si>
    <t>Losgrösse</t>
  </si>
  <si>
    <t>Oberfläche 1</t>
  </si>
  <si>
    <t>Oberfläche 2</t>
  </si>
  <si>
    <t>Berechnung</t>
  </si>
  <si>
    <t>….</t>
  </si>
  <si>
    <t>Grundieren</t>
  </si>
  <si>
    <t>St37</t>
  </si>
  <si>
    <t>St52</t>
  </si>
  <si>
    <t>V2A</t>
  </si>
  <si>
    <t>V4A</t>
  </si>
  <si>
    <t>Mehrere Baugruppen - Rahmen</t>
  </si>
  <si>
    <t>Mehrere Einzelbauteile - Rahmen</t>
  </si>
  <si>
    <t>Einzelbauteil - Rahmen</t>
  </si>
  <si>
    <t>Beizen</t>
  </si>
  <si>
    <t>Verzinken</t>
  </si>
  <si>
    <t>Vernickeln</t>
  </si>
  <si>
    <t>Kunde</t>
  </si>
  <si>
    <t>Projekt</t>
  </si>
  <si>
    <t>Sonderstahl</t>
  </si>
  <si>
    <t>xyz</t>
  </si>
  <si>
    <t>Materialgemeinkosten MGK %</t>
  </si>
  <si>
    <t>Verschnitt / Ausschuss %</t>
  </si>
  <si>
    <t>Materialeffizienz %</t>
  </si>
  <si>
    <t>Zuschneiden, Rüsten und Transport durch Materiallieferant</t>
  </si>
  <si>
    <t>Total Material inkl. Verschnitt und MGK</t>
  </si>
  <si>
    <t>rund</t>
  </si>
  <si>
    <t>kubisch</t>
  </si>
  <si>
    <t>Mat.-Füllgrad %</t>
  </si>
  <si>
    <t>pro Stück</t>
  </si>
  <si>
    <t>Gewicht [kg]</t>
  </si>
  <si>
    <t>Höhe</t>
  </si>
  <si>
    <t>Spez. Gew. [gr/cm3]</t>
  </si>
  <si>
    <t>Volumen</t>
  </si>
  <si>
    <t>Sonderwerkstoff</t>
  </si>
  <si>
    <t>Kosten aus Lieferantenportal / Angebot / Berechnung</t>
  </si>
  <si>
    <t>Zuschneiden durch Materiallieferant pro Schnitt über Auftrag &gt; Kosten-Anteil</t>
  </si>
  <si>
    <t>Rüsten durch Materiallieferant pro Artikel über Auftrag  &gt; Kosten-Anteil</t>
  </si>
  <si>
    <t>Zähler</t>
  </si>
  <si>
    <t>Matrialbeschaffung pro Los</t>
  </si>
  <si>
    <t>Zähler Zuschnitte</t>
  </si>
  <si>
    <t>Zähler Rüsten</t>
  </si>
  <si>
    <t>Materialk.[CHF/kg]</t>
  </si>
  <si>
    <t>Transport durch Materiallieferant (CHF min. 60-300, sonst 3%) Totalgewicht Auftrag</t>
  </si>
  <si>
    <t>Materialkosten 
Total Auftrag</t>
  </si>
  <si>
    <t>Materialkosten 
pro Los</t>
  </si>
  <si>
    <t>VGK %</t>
  </si>
  <si>
    <t>Kosten  Oberfläche 1</t>
  </si>
  <si>
    <t>Kosten  Oberfläche 2</t>
  </si>
  <si>
    <t>Fracht durch Mat. Liefernat</t>
  </si>
  <si>
    <t>[….]</t>
  </si>
  <si>
    <t>pro Einheit</t>
  </si>
  <si>
    <t>pro Los</t>
  </si>
  <si>
    <t>pro Teil</t>
  </si>
  <si>
    <t>einmalig</t>
  </si>
  <si>
    <t>ohne</t>
  </si>
  <si>
    <t>Gewichtsberechnung Einzelbauteil / Baugruppe &gt;&gt; Rohmaterial</t>
  </si>
  <si>
    <t>kg manuell</t>
  </si>
  <si>
    <t>Zerspanungsvolumen</t>
  </si>
  <si>
    <t>Zerspanungsgeschwindigkeit</t>
  </si>
  <si>
    <t>Gew. Rohmat</t>
  </si>
  <si>
    <t>Gewicht Fertigbauteil</t>
  </si>
  <si>
    <t>Zerspanungsgewicht</t>
  </si>
  <si>
    <r>
      <t>Zeit pro dm</t>
    </r>
    <r>
      <rPr>
        <vertAlign val="superscript"/>
        <sz val="11"/>
        <color theme="1"/>
        <rFont val="Calibri"/>
        <family val="2"/>
        <scheme val="minor"/>
      </rPr>
      <t>3</t>
    </r>
  </si>
  <si>
    <t>Zeit</t>
  </si>
  <si>
    <t>Materialfaktor</t>
  </si>
  <si>
    <t>Kalkulation Kosten über Zerspanungvolumen</t>
  </si>
  <si>
    <t>Kalkulation Kosten Oberfläche 1</t>
  </si>
  <si>
    <t>Kalkulation Kosten Oberfläche 2</t>
  </si>
  <si>
    <t>Min. Kosten</t>
  </si>
  <si>
    <t>Grundieren + Lackieren</t>
  </si>
  <si>
    <t>Kosten pro kg</t>
  </si>
  <si>
    <t>Behandlung</t>
  </si>
  <si>
    <t>Kosten tot</t>
  </si>
  <si>
    <t>Kosten mit mim.</t>
  </si>
  <si>
    <t>Total Erstellungskosten</t>
  </si>
  <si>
    <t>Anteil an</t>
  </si>
  <si>
    <t>Herstellk. [%]</t>
  </si>
  <si>
    <t>Gesamtk. [%]</t>
  </si>
  <si>
    <t>Zielpreis</t>
  </si>
  <si>
    <t>Abweichung</t>
  </si>
  <si>
    <t>Total Netto-Verkaufspreis</t>
  </si>
  <si>
    <t>Ausgabe</t>
  </si>
  <si>
    <t>Total Stückkosten</t>
  </si>
  <si>
    <t>Total Netto-Verkaufspreis Stkz. 2</t>
  </si>
  <si>
    <t>Total Stückkosten Stkz. 2</t>
  </si>
  <si>
    <t>Total Netto-Verkaufspreis Stkz. 3</t>
  </si>
  <si>
    <t>Total Stückkosten Stkz. 3</t>
  </si>
  <si>
    <t>Total Netto-Verkaufspreis Stkz. 4</t>
  </si>
  <si>
    <t>Total Stückkosten Stkz. 4</t>
  </si>
  <si>
    <t>Total Netto-Verkaufspreis Stkz. 5</t>
  </si>
  <si>
    <t>Total Stückkosten Stkz. 5</t>
  </si>
  <si>
    <t>'1 - Eingabemaske'!$E$</t>
  </si>
  <si>
    <t>'1 - Eingabemaske'!$F$</t>
  </si>
  <si>
    <t>'1 - Eingabemaske'!$G$</t>
  </si>
  <si>
    <t>'1 - Eingabemaske'!$H$</t>
  </si>
  <si>
    <t>'1 - Eingabemaske'!$I$</t>
  </si>
  <si>
    <t>'1 - Eingabemaske'!$J$</t>
  </si>
  <si>
    <t>Kubische Bauteile / Kubische Rohre [mm]</t>
  </si>
  <si>
    <t>Rotative Bauteile  / Rohre [mm]</t>
  </si>
  <si>
    <t>Wand-stärke</t>
  </si>
  <si>
    <t>Durch-messer</t>
  </si>
  <si>
    <t>Innen-durchm.</t>
  </si>
  <si>
    <t>Gewichtstabelle</t>
  </si>
  <si>
    <r>
      <t>Volumen
[dm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</si>
  <si>
    <t>Spez. Gew.</t>
  </si>
  <si>
    <t>Bauteil 1</t>
  </si>
  <si>
    <t>Bauteil 2</t>
  </si>
  <si>
    <t>Bauteil 3</t>
  </si>
  <si>
    <t>Bauteil 4</t>
  </si>
  <si>
    <t>Bauteil 5</t>
  </si>
  <si>
    <t>Bauteil 6</t>
  </si>
  <si>
    <t>Bauteil 7</t>
  </si>
  <si>
    <t>Bauteil 8</t>
  </si>
  <si>
    <t>Bauteil 9</t>
  </si>
  <si>
    <t>Bauteil 10</t>
  </si>
  <si>
    <t>Bauteil 11</t>
  </si>
  <si>
    <t>Bauteil 12</t>
  </si>
  <si>
    <t>Bauteil 13</t>
  </si>
  <si>
    <t>Bauteil 14</t>
  </si>
  <si>
    <t>Bauteil 15</t>
  </si>
  <si>
    <t>Bauteil 16</t>
  </si>
  <si>
    <t>Bauteil 17</t>
  </si>
  <si>
    <t>Bauteil 18</t>
  </si>
  <si>
    <t>Bauteil 19</t>
  </si>
  <si>
    <t>Bauteil 20</t>
  </si>
  <si>
    <t>Bauteil 21</t>
  </si>
  <si>
    <t>Bauteil 22</t>
  </si>
  <si>
    <t>Bauteil 23</t>
  </si>
  <si>
    <t>Bauteil 24</t>
  </si>
  <si>
    <t>Bauteil 25</t>
  </si>
  <si>
    <t>Bauteil 26</t>
  </si>
  <si>
    <t>Bauteil 27</t>
  </si>
  <si>
    <t>Bauteil 28</t>
  </si>
  <si>
    <t>Bauteil 29</t>
  </si>
  <si>
    <t>Bauteil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</si>
</sst>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SFr.&quot;\ * #,##0.00_ ;_ &quot;SFr.&quot;\ * \-#,##0.00_ ;_ &quot;SFr.&quot;\ * &quot;-&quot;??_ ;_ @_ "/>
    <numFmt numFmtId="165" formatCode="_ [$€-2]\ * #,##0.00_ ;_ [$€-2]\ * \-#,##0.00_ ;_ [$€-2]\ * &quot;-&quot;??_ ;_ @_ "/>
    <numFmt numFmtId="166" formatCode="#,##0.0"/>
    <numFmt numFmtId="167" formatCode="_-* #,##0.00\ &quot;€&quot;_-;\-* #,##0.00\ &quot;€&quot;_-;_-* &quot;-&quot;??\ &quot;€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3" fillId="0" borderId="0"/>
    <xf numFmtId="165" fontId="1" fillId="0" borderId="0"/>
    <xf numFmtId="0" fontId="2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6" fontId="7" fillId="0" borderId="0" xfId="0" applyNumberFormat="1" applyFont="1"/>
    <xf numFmtId="4" fontId="7" fillId="0" borderId="0" xfId="0" applyNumberFormat="1" applyFont="1"/>
    <xf numFmtId="9" fontId="7" fillId="0" borderId="0" xfId="0" applyNumberFormat="1" applyFont="1"/>
    <xf numFmtId="0" fontId="8" fillId="2" borderId="0" xfId="0" applyFont="1" applyFill="1"/>
    <xf numFmtId="9" fontId="8" fillId="2" borderId="0" xfId="0" applyNumberFormat="1" applyFont="1" applyFill="1"/>
    <xf numFmtId="166" fontId="8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24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7" fillId="4" borderId="0" xfId="0" applyFont="1" applyFill="1"/>
    <xf numFmtId="0" fontId="7" fillId="6" borderId="0" xfId="0" applyFont="1" applyFill="1"/>
    <xf numFmtId="3" fontId="7" fillId="4" borderId="0" xfId="0" applyNumberFormat="1" applyFont="1" applyFill="1"/>
    <xf numFmtId="9" fontId="7" fillId="4" borderId="0" xfId="0" applyNumberFormat="1" applyFont="1" applyFill="1"/>
    <xf numFmtId="0" fontId="12" fillId="2" borderId="0" xfId="0" applyFont="1" applyFill="1"/>
    <xf numFmtId="166" fontId="7" fillId="4" borderId="0" xfId="0" applyNumberFormat="1" applyFont="1" applyFill="1"/>
    <xf numFmtId="4" fontId="7" fillId="4" borderId="0" xfId="0" applyNumberFormat="1" applyFont="1" applyFill="1"/>
    <xf numFmtId="4" fontId="6" fillId="0" borderId="0" xfId="0" applyNumberFormat="1" applyFont="1" applyAlignment="1">
      <alignment vertical="top"/>
    </xf>
    <xf numFmtId="4" fontId="6" fillId="0" borderId="0" xfId="0" applyNumberFormat="1" applyFont="1"/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/>
    </xf>
    <xf numFmtId="0" fontId="6" fillId="7" borderId="0" xfId="0" applyFont="1" applyFill="1"/>
    <xf numFmtId="0" fontId="7" fillId="7" borderId="0" xfId="0" applyFont="1" applyFill="1"/>
    <xf numFmtId="0" fontId="7" fillId="8" borderId="0" xfId="0" applyFont="1" applyFill="1"/>
    <xf numFmtId="0" fontId="6" fillId="7" borderId="0" xfId="0" applyFont="1" applyFill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7" fillId="5" borderId="1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4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" fontId="0" fillId="0" borderId="0" xfId="0" applyNumberFormat="1"/>
    <xf numFmtId="9" fontId="0" fillId="0" borderId="0" xfId="0" applyNumberFormat="1"/>
    <xf numFmtId="4" fontId="7" fillId="7" borderId="0" xfId="0" applyNumberFormat="1" applyFont="1" applyFill="1"/>
    <xf numFmtId="3" fontId="0" fillId="0" borderId="0" xfId="0" applyNumberFormat="1"/>
    <xf numFmtId="0" fontId="4" fillId="0" borderId="0" xfId="0" applyFont="1" applyAlignment="1">
      <alignment shrinkToFit="1"/>
    </xf>
    <xf numFmtId="1" fontId="7" fillId="4" borderId="0" xfId="0" applyNumberFormat="1" applyFont="1" applyFill="1"/>
    <xf numFmtId="0" fontId="7" fillId="4" borderId="0" xfId="0" applyFont="1" applyFill="1" applyAlignment="1">
      <alignment horizontal="right" vertical="center"/>
    </xf>
    <xf numFmtId="0" fontId="7" fillId="5" borderId="11" xfId="0" applyFont="1" applyFill="1" applyBorder="1" applyAlignment="1">
      <alignment horizontal="center" shrinkToFit="1"/>
    </xf>
    <xf numFmtId="9" fontId="7" fillId="8" borderId="0" xfId="0" applyNumberFormat="1" applyFont="1" applyFill="1" applyBorder="1"/>
    <xf numFmtId="0" fontId="7" fillId="8" borderId="0" xfId="0" applyFont="1" applyFill="1" applyBorder="1"/>
    <xf numFmtId="0" fontId="7" fillId="8" borderId="15" xfId="0" applyFont="1" applyFill="1" applyBorder="1"/>
    <xf numFmtId="0" fontId="7" fillId="8" borderId="22" xfId="0" applyFont="1" applyFill="1" applyBorder="1"/>
    <xf numFmtId="0" fontId="7" fillId="8" borderId="16" xfId="0" applyFont="1" applyFill="1" applyBorder="1"/>
    <xf numFmtId="0" fontId="7" fillId="8" borderId="17" xfId="0" applyFont="1" applyFill="1" applyBorder="1"/>
    <xf numFmtId="0" fontId="0" fillId="8" borderId="20" xfId="0" applyFont="1" applyFill="1" applyBorder="1" applyAlignment="1">
      <alignment horizontal="center" wrapText="1" shrinkToFit="1"/>
    </xf>
    <xf numFmtId="0" fontId="0" fillId="8" borderId="0" xfId="0" applyFont="1" applyFill="1" applyBorder="1" applyAlignment="1">
      <alignment horizontal="center" wrapText="1" shrinkToFit="1"/>
    </xf>
    <xf numFmtId="0" fontId="4" fillId="3" borderId="5" xfId="0" applyFont="1" applyFill="1" applyBorder="1" applyAlignment="1">
      <alignment shrinkToFit="1"/>
    </xf>
    <xf numFmtId="0" fontId="7" fillId="3" borderId="20" xfId="0" applyFont="1" applyFill="1" applyBorder="1"/>
    <xf numFmtId="0" fontId="7" fillId="3" borderId="0" xfId="0" applyFont="1" applyFill="1" applyBorder="1"/>
    <xf numFmtId="0" fontId="7" fillId="3" borderId="15" xfId="0" applyFont="1" applyFill="1" applyBorder="1"/>
    <xf numFmtId="0" fontId="0" fillId="3" borderId="20" xfId="0" applyFill="1" applyBorder="1"/>
    <xf numFmtId="0" fontId="0" fillId="3" borderId="0" xfId="0" applyFill="1" applyBorder="1"/>
    <xf numFmtId="0" fontId="7" fillId="3" borderId="22" xfId="0" applyFont="1" applyFill="1" applyBorder="1"/>
    <xf numFmtId="0" fontId="7" fillId="3" borderId="16" xfId="0" applyFont="1" applyFill="1" applyBorder="1"/>
    <xf numFmtId="4" fontId="7" fillId="3" borderId="16" xfId="0" applyNumberFormat="1" applyFont="1" applyFill="1" applyBorder="1"/>
    <xf numFmtId="0" fontId="7" fillId="3" borderId="17" xfId="0" applyFont="1" applyFill="1" applyBorder="1"/>
    <xf numFmtId="0" fontId="0" fillId="3" borderId="22" xfId="0" applyFill="1" applyBorder="1" applyAlignment="1"/>
    <xf numFmtId="0" fontId="0" fillId="3" borderId="17" xfId="0" applyFill="1" applyBorder="1" applyAlignment="1"/>
    <xf numFmtId="0" fontId="4" fillId="3" borderId="19" xfId="0" applyFont="1" applyFill="1" applyBorder="1" applyAlignment="1">
      <alignment vertical="center"/>
    </xf>
    <xf numFmtId="0" fontId="0" fillId="10" borderId="0" xfId="0" applyFill="1" applyBorder="1"/>
    <xf numFmtId="0" fontId="7" fillId="10" borderId="0" xfId="0" applyFont="1" applyFill="1" applyBorder="1"/>
    <xf numFmtId="0" fontId="4" fillId="3" borderId="5" xfId="0" applyFont="1" applyFill="1" applyBorder="1" applyAlignment="1">
      <alignment horizontal="center" vertical="center" wrapText="1" shrinkToFit="1"/>
    </xf>
    <xf numFmtId="4" fontId="7" fillId="2" borderId="0" xfId="0" applyNumberFormat="1" applyFont="1" applyFill="1"/>
    <xf numFmtId="0" fontId="7" fillId="11" borderId="0" xfId="0" applyFont="1" applyFill="1"/>
    <xf numFmtId="0" fontId="7" fillId="12" borderId="0" xfId="0" applyFont="1" applyFill="1"/>
    <xf numFmtId="49" fontId="7" fillId="12" borderId="0" xfId="0" applyNumberFormat="1" applyFont="1" applyFill="1" applyBorder="1" applyAlignment="1">
      <alignment shrinkToFit="1"/>
    </xf>
    <xf numFmtId="49" fontId="7" fillId="12" borderId="0" xfId="0" applyNumberFormat="1" applyFont="1" applyFill="1" applyBorder="1" applyAlignment="1">
      <alignment horizontal="left" vertical="center" shrinkToFit="1"/>
    </xf>
    <xf numFmtId="0" fontId="6" fillId="12" borderId="0" xfId="0" applyFont="1" applyFill="1" applyAlignment="1">
      <alignment horizontal="left" vertical="center"/>
    </xf>
    <xf numFmtId="0" fontId="6" fillId="12" borderId="0" xfId="0" applyFont="1" applyFill="1" applyAlignment="1">
      <alignment horizontal="left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" fontId="7" fillId="10" borderId="0" xfId="0" applyNumberFormat="1" applyFont="1" applyFill="1" applyAlignment="1">
      <alignment horizontal="center" vertical="center"/>
    </xf>
    <xf numFmtId="9" fontId="8" fillId="2" borderId="0" xfId="0" applyNumberFormat="1" applyFont="1" applyFill="1" applyAlignment="1">
      <alignment horizontal="center" vertical="center"/>
    </xf>
    <xf numFmtId="9" fontId="7" fillId="4" borderId="0" xfId="0" applyNumberFormat="1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4" fontId="7" fillId="11" borderId="0" xfId="0" applyNumberFormat="1" applyFont="1" applyFill="1"/>
    <xf numFmtId="3" fontId="7" fillId="11" borderId="0" xfId="0" applyNumberFormat="1" applyFont="1" applyFill="1" applyAlignment="1">
      <alignment horizontal="center" vertical="center"/>
    </xf>
    <xf numFmtId="1" fontId="7" fillId="10" borderId="0" xfId="0" applyNumberFormat="1" applyFont="1" applyFill="1" applyAlignment="1">
      <alignment horizontal="left" vertical="top"/>
    </xf>
    <xf numFmtId="1" fontId="7" fillId="11" borderId="0" xfId="0" applyNumberFormat="1" applyFont="1" applyFill="1"/>
    <xf numFmtId="0" fontId="13" fillId="4" borderId="0" xfId="0" applyFont="1" applyFill="1"/>
    <xf numFmtId="0" fontId="7" fillId="11" borderId="0" xfId="0" applyFont="1" applyFill="1" applyAlignment="1">
      <alignment horizontal="center"/>
    </xf>
    <xf numFmtId="4" fontId="7" fillId="7" borderId="0" xfId="0" applyNumberFormat="1" applyFont="1" applyFill="1" applyAlignment="1">
      <alignment horizontal="right" vertical="center"/>
    </xf>
    <xf numFmtId="2" fontId="0" fillId="3" borderId="0" xfId="0" applyNumberFormat="1" applyFill="1" applyBorder="1"/>
    <xf numFmtId="2" fontId="7" fillId="3" borderId="16" xfId="0" applyNumberFormat="1" applyFont="1" applyFill="1" applyBorder="1"/>
    <xf numFmtId="9" fontId="7" fillId="10" borderId="0" xfId="0" applyNumberFormat="1" applyFont="1" applyFill="1" applyAlignment="1">
      <alignment horizontal="center" vertical="center"/>
    </xf>
    <xf numFmtId="0" fontId="7" fillId="10" borderId="0" xfId="0" applyFont="1" applyFill="1"/>
    <xf numFmtId="4" fontId="7" fillId="8" borderId="22" xfId="0" applyNumberFormat="1" applyFont="1" applyFill="1" applyBorder="1"/>
    <xf numFmtId="0" fontId="0" fillId="8" borderId="0" xfId="0" applyFont="1" applyFill="1" applyBorder="1" applyAlignment="1">
      <alignment horizontal="center" shrinkToFit="1"/>
    </xf>
    <xf numFmtId="4" fontId="7" fillId="8" borderId="16" xfId="0" applyNumberFormat="1" applyFont="1" applyFill="1" applyBorder="1"/>
    <xf numFmtId="0" fontId="7" fillId="8" borderId="15" xfId="0" applyFont="1" applyFill="1" applyBorder="1" applyAlignment="1">
      <alignment shrinkToFit="1"/>
    </xf>
    <xf numFmtId="3" fontId="7" fillId="11" borderId="0" xfId="0" applyNumberFormat="1" applyFont="1" applyFill="1"/>
    <xf numFmtId="0" fontId="6" fillId="7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/>
    </xf>
    <xf numFmtId="0" fontId="0" fillId="8" borderId="20" xfId="0" applyFont="1" applyFill="1" applyBorder="1" applyAlignment="1">
      <alignment horizontal="center" shrinkToFit="1"/>
    </xf>
    <xf numFmtId="2" fontId="7" fillId="8" borderId="16" xfId="0" applyNumberFormat="1" applyFont="1" applyFill="1" applyBorder="1"/>
    <xf numFmtId="0" fontId="7" fillId="2" borderId="0" xfId="0" applyFont="1" applyFill="1"/>
    <xf numFmtId="4" fontId="12" fillId="2" borderId="0" xfId="0" applyNumberFormat="1" applyFont="1" applyFill="1"/>
    <xf numFmtId="9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9" fontId="12" fillId="2" borderId="0" xfId="0" applyNumberFormat="1" applyFont="1" applyFill="1" applyAlignment="1">
      <alignment horizontal="left" vertical="center"/>
    </xf>
    <xf numFmtId="4" fontId="8" fillId="0" borderId="0" xfId="0" applyNumberFormat="1" applyFont="1"/>
    <xf numFmtId="10" fontId="8" fillId="2" borderId="0" xfId="0" applyNumberFormat="1" applyFont="1" applyFill="1"/>
    <xf numFmtId="10" fontId="12" fillId="2" borderId="0" xfId="0" applyNumberFormat="1" applyFont="1" applyFill="1"/>
    <xf numFmtId="4" fontId="16" fillId="2" borderId="0" xfId="0" applyNumberFormat="1" applyFont="1" applyFill="1"/>
    <xf numFmtId="4" fontId="17" fillId="2" borderId="0" xfId="0" applyNumberFormat="1" applyFont="1" applyFill="1"/>
    <xf numFmtId="0" fontId="16" fillId="0" borderId="0" xfId="0" applyFont="1" applyAlignment="1">
      <alignment horizontal="left" vertical="center"/>
    </xf>
    <xf numFmtId="4" fontId="16" fillId="4" borderId="0" xfId="0" applyNumberFormat="1" applyFont="1" applyFill="1"/>
    <xf numFmtId="0" fontId="0" fillId="0" borderId="0" xfId="0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10" borderId="0" xfId="0" applyNumberFormat="1" applyFill="1" applyBorder="1" applyAlignment="1">
      <alignment horizontal="center" vertical="center"/>
    </xf>
    <xf numFmtId="4" fontId="19" fillId="4" borderId="0" xfId="0" applyNumberFormat="1" applyFont="1" applyFill="1"/>
    <xf numFmtId="0" fontId="20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4" fontId="19" fillId="2" borderId="0" xfId="0" applyNumberFormat="1" applyFont="1" applyFill="1"/>
    <xf numFmtId="1" fontId="18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49" fontId="7" fillId="12" borderId="0" xfId="0" applyNumberFormat="1" applyFont="1" applyFill="1" applyBorder="1" applyAlignment="1">
      <alignment horizontal="center" vertical="center" shrinkToFit="1"/>
    </xf>
    <xf numFmtId="0" fontId="6" fillId="12" borderId="0" xfId="0" applyFont="1" applyFill="1" applyBorder="1" applyAlignment="1">
      <alignment horizontal="center" vertical="center" wrapText="1"/>
    </xf>
    <xf numFmtId="1" fontId="7" fillId="11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7" fillId="12" borderId="0" xfId="0" applyFont="1" applyFill="1" applyAlignment="1">
      <alignment horizontal="left" vertical="center"/>
    </xf>
    <xf numFmtId="0" fontId="7" fillId="11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left" vertical="center"/>
    </xf>
    <xf numFmtId="4" fontId="21" fillId="11" borderId="0" xfId="0" applyNumberFormat="1" applyFont="1" applyFill="1"/>
    <xf numFmtId="0" fontId="0" fillId="3" borderId="0" xfId="0" applyFont="1" applyFill="1" applyBorder="1"/>
    <xf numFmtId="0" fontId="22" fillId="3" borderId="0" xfId="0" applyFont="1" applyFill="1" applyBorder="1"/>
    <xf numFmtId="0" fontId="23" fillId="3" borderId="0" xfId="0" applyFont="1" applyFill="1" applyBorder="1"/>
    <xf numFmtId="4" fontId="24" fillId="2" borderId="0" xfId="0" applyNumberFormat="1" applyFont="1" applyFill="1"/>
    <xf numFmtId="0" fontId="7" fillId="13" borderId="0" xfId="0" applyFont="1" applyFill="1"/>
    <xf numFmtId="49" fontId="21" fillId="0" borderId="0" xfId="0" quotePrefix="1" applyNumberFormat="1" applyFont="1" applyAlignment="1">
      <alignment horizontal="right" vertical="center"/>
    </xf>
    <xf numFmtId="49" fontId="21" fillId="0" borderId="0" xfId="0" quotePrefix="1" applyNumberFormat="1" applyFont="1"/>
    <xf numFmtId="0" fontId="21" fillId="0" borderId="0" xfId="0" quotePrefix="1" applyFont="1"/>
    <xf numFmtId="0" fontId="21" fillId="0" borderId="0" xfId="0" applyFont="1"/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/>
    <xf numFmtId="0" fontId="4" fillId="3" borderId="20" xfId="0" applyFont="1" applyFill="1" applyBorder="1" applyAlignment="1">
      <alignment shrinkToFit="1"/>
    </xf>
    <xf numFmtId="0" fontId="4" fillId="3" borderId="0" xfId="0" applyFont="1" applyFill="1" applyBorder="1" applyAlignment="1">
      <alignment shrinkToFit="1"/>
    </xf>
    <xf numFmtId="0" fontId="4" fillId="3" borderId="0" xfId="0" applyFont="1" applyFill="1" applyBorder="1" applyAlignment="1">
      <alignment horizontal="center" vertical="center" wrapText="1" shrinkToFit="1"/>
    </xf>
    <xf numFmtId="0" fontId="4" fillId="3" borderId="15" xfId="0" applyFont="1" applyFill="1" applyBorder="1" applyAlignment="1">
      <alignment shrinkToFit="1"/>
    </xf>
    <xf numFmtId="0" fontId="0" fillId="14" borderId="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shrinkToFit="1"/>
    </xf>
    <xf numFmtId="0" fontId="4" fillId="3" borderId="30" xfId="0" applyFont="1" applyFill="1" applyBorder="1" applyAlignment="1">
      <alignment shrinkToFit="1"/>
    </xf>
    <xf numFmtId="0" fontId="0" fillId="10" borderId="29" xfId="0" applyFill="1" applyBorder="1"/>
    <xf numFmtId="9" fontId="0" fillId="10" borderId="30" xfId="0" applyNumberFormat="1" applyFill="1" applyBorder="1"/>
    <xf numFmtId="0" fontId="5" fillId="4" borderId="0" xfId="0" applyFont="1" applyFill="1"/>
    <xf numFmtId="0" fontId="0" fillId="4" borderId="0" xfId="0" applyFill="1"/>
    <xf numFmtId="0" fontId="4" fillId="3" borderId="29" xfId="0" applyFont="1" applyFill="1" applyBorder="1" applyAlignment="1">
      <alignment horizontal="left" vertical="top" shrinkToFit="1"/>
    </xf>
    <xf numFmtId="0" fontId="4" fillId="3" borderId="29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19">
    <cellStyle name="Euro" xfId="3" xr:uid="{00000000-0005-0000-0000-000000000000}"/>
    <cellStyle name="Euro 2" xfId="4" xr:uid="{00000000-0005-0000-0000-000001000000}"/>
    <cellStyle name="Euro 3" xfId="5" xr:uid="{00000000-0005-0000-0000-000002000000}"/>
    <cellStyle name="Euro 4" xfId="6" xr:uid="{00000000-0005-0000-0000-000003000000}"/>
    <cellStyle name="Euro 5" xfId="7" xr:uid="{00000000-0005-0000-0000-000004000000}"/>
    <cellStyle name="Euro 6" xfId="8" xr:uid="{00000000-0005-0000-0000-000005000000}"/>
    <cellStyle name="Euro 7" xfId="9" xr:uid="{00000000-0005-0000-0000-000006000000}"/>
    <cellStyle name="Euro 8" xfId="10" xr:uid="{00000000-0005-0000-0000-000007000000}"/>
    <cellStyle name="Euro 9" xfId="11" xr:uid="{00000000-0005-0000-0000-000008000000}"/>
    <cellStyle name="Standard" xfId="0" builtinId="0"/>
    <cellStyle name="Standard 2" xfId="1" xr:uid="{00000000-0005-0000-0000-00000B000000}"/>
    <cellStyle name="Standard 2 2" xfId="12" xr:uid="{00000000-0005-0000-0000-00000C000000}"/>
    <cellStyle name="Standard 2 3" xfId="13" xr:uid="{00000000-0005-0000-0000-00000D000000}"/>
    <cellStyle name="Standard 3" xfId="14" xr:uid="{00000000-0005-0000-0000-00000E000000}"/>
    <cellStyle name="Standard 4" xfId="17" xr:uid="{00000000-0005-0000-0000-00000F000000}"/>
    <cellStyle name="Standard 7" xfId="15" xr:uid="{00000000-0005-0000-0000-000010000000}"/>
    <cellStyle name="Standard 8" xfId="16" xr:uid="{00000000-0005-0000-0000-000011000000}"/>
    <cellStyle name="Währung 2" xfId="2" xr:uid="{00000000-0005-0000-0000-000012000000}"/>
    <cellStyle name="Währung 3" xfId="18" xr:uid="{00000000-0005-0000-0000-00001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_NextCloud/C_SSC_Russi_GmbH/Vorlagen_Checklisten_Sicherheitskopien/Z_Kalk-Schema-Fr&#228;steile/Kalk-Schema-Fr&#228;sbaute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CL2FE/Documents/02_Preismodell/Arbeits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ismodell easy Mill"/>
      <sheetName val="Kostenmatrix"/>
      <sheetName val="AP_Platte_Beringen"/>
      <sheetName val="AP_PLATTE_PADR"/>
      <sheetName val="Stundensatz"/>
      <sheetName val="Fertigungszeiten"/>
      <sheetName val="Allgemein"/>
      <sheetName val="Materialkosten"/>
      <sheetName val="Arbeitsplan_Distanzstück"/>
    </sheetNames>
    <sheetDataSet>
      <sheetData sheetId="0"/>
      <sheetData sheetId="1">
        <row r="5">
          <cell r="B5" t="str">
            <v>Tschechien</v>
          </cell>
        </row>
        <row r="9">
          <cell r="B9">
            <v>8</v>
          </cell>
        </row>
      </sheetData>
      <sheetData sheetId="2"/>
      <sheetData sheetId="3"/>
      <sheetData sheetId="4">
        <row r="1">
          <cell r="A1" t="str">
            <v>Land</v>
          </cell>
          <cell r="B1" t="str">
            <v>Stundensatz</v>
          </cell>
          <cell r="C1" t="str">
            <v>Kosten je minute</v>
          </cell>
        </row>
        <row r="2">
          <cell r="A2" t="str">
            <v>Deutschland</v>
          </cell>
          <cell r="B2">
            <v>60</v>
          </cell>
          <cell r="C2">
            <v>1</v>
          </cell>
        </row>
        <row r="3">
          <cell r="A3" t="str">
            <v>Tschechien</v>
          </cell>
          <cell r="B3">
            <v>24.23</v>
          </cell>
          <cell r="C3">
            <v>0.40383333333333332</v>
          </cell>
        </row>
        <row r="4">
          <cell r="A4" t="str">
            <v>China</v>
          </cell>
          <cell r="B4">
            <v>12</v>
          </cell>
          <cell r="C4">
            <v>0.2</v>
          </cell>
        </row>
        <row r="5">
          <cell r="A5" t="str">
            <v>Bulgarien</v>
          </cell>
          <cell r="B5">
            <v>18.559999999999999</v>
          </cell>
          <cell r="C5">
            <v>0.30933333333333329</v>
          </cell>
        </row>
        <row r="6">
          <cell r="A6" t="str">
            <v>Polen</v>
          </cell>
          <cell r="B6">
            <v>57</v>
          </cell>
          <cell r="C6">
            <v>0.95</v>
          </cell>
        </row>
        <row r="7">
          <cell r="A7" t="str">
            <v>Kroatien</v>
          </cell>
          <cell r="B7">
            <v>38</v>
          </cell>
          <cell r="C7">
            <v>0.6333333333333333</v>
          </cell>
        </row>
        <row r="8">
          <cell r="A8" t="str">
            <v>Slowakei</v>
          </cell>
          <cell r="B8">
            <v>30.5</v>
          </cell>
          <cell r="C8">
            <v>0.5083333333333333</v>
          </cell>
        </row>
      </sheetData>
      <sheetData sheetId="5"/>
      <sheetData sheetId="6">
        <row r="2">
          <cell r="B2">
            <v>0.05</v>
          </cell>
        </row>
        <row r="4">
          <cell r="B4">
            <v>0.30557749073643908</v>
          </cell>
        </row>
        <row r="6">
          <cell r="A6" t="str">
            <v>Ja</v>
          </cell>
        </row>
        <row r="7">
          <cell r="A7" t="str">
            <v>Nein</v>
          </cell>
        </row>
      </sheetData>
      <sheetData sheetId="7">
        <row r="2">
          <cell r="F2" t="str">
            <v>Werkstoff</v>
          </cell>
          <cell r="G2" t="str">
            <v>International</v>
          </cell>
          <cell r="H2" t="str">
            <v>Dichte</v>
          </cell>
        </row>
        <row r="3">
          <cell r="A3" t="str">
            <v>1.4301</v>
          </cell>
          <cell r="B3" t="str">
            <v>304</v>
          </cell>
          <cell r="C3">
            <v>5.8</v>
          </cell>
          <cell r="D3">
            <v>0.25</v>
          </cell>
          <cell r="F3" t="str">
            <v>1.4301</v>
          </cell>
          <cell r="G3" t="str">
            <v>304</v>
          </cell>
          <cell r="H3">
            <v>7852</v>
          </cell>
        </row>
        <row r="4">
          <cell r="A4" t="str">
            <v>1.4404</v>
          </cell>
          <cell r="B4" t="str">
            <v>316 L</v>
          </cell>
          <cell r="C4">
            <v>9</v>
          </cell>
          <cell r="D4">
            <v>0.25</v>
          </cell>
          <cell r="F4" t="str">
            <v>1.4404</v>
          </cell>
          <cell r="G4" t="str">
            <v>316 L</v>
          </cell>
          <cell r="H4">
            <v>7852</v>
          </cell>
        </row>
        <row r="5">
          <cell r="A5" t="str">
            <v>EN AW 5083</v>
          </cell>
          <cell r="B5">
            <v>0</v>
          </cell>
          <cell r="C5">
            <v>0</v>
          </cell>
          <cell r="D5">
            <v>0</v>
          </cell>
          <cell r="F5" t="str">
            <v>EN AW 5083</v>
          </cell>
          <cell r="G5">
            <v>0</v>
          </cell>
          <cell r="H5">
            <v>2.71</v>
          </cell>
        </row>
        <row r="6">
          <cell r="A6" t="str">
            <v>EN AW 7075</v>
          </cell>
          <cell r="B6">
            <v>0</v>
          </cell>
          <cell r="C6">
            <v>0</v>
          </cell>
          <cell r="D6">
            <v>0</v>
          </cell>
          <cell r="F6" t="str">
            <v>EN AW 7075</v>
          </cell>
          <cell r="G6">
            <v>0</v>
          </cell>
          <cell r="H6">
            <v>2.71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</row>
      </sheetData>
      <sheetData sheetId="8">
        <row r="17">
          <cell r="B17">
            <v>16.61999999999999</v>
          </cell>
        </row>
        <row r="42">
          <cell r="B42">
            <v>48.504363608958585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itsplan_Einschläger"/>
      <sheetName val="Rüstzeit_Kalkulator"/>
      <sheetName val="AP_Platte"/>
      <sheetName val="AP_Auflage"/>
      <sheetName val="AP_Ständer"/>
      <sheetName val="AP_Greiferbacke"/>
      <sheetName val="Arbeitsplan_Distanzstück"/>
      <sheetName val="Arbeitsplan_Montageplatte"/>
      <sheetName val="Rüstvorgang"/>
      <sheetName val="Arbeitsschri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2">
          <cell r="E2" t="str">
            <v>Rundtisch</v>
          </cell>
          <cell r="F2">
            <v>15</v>
          </cell>
        </row>
        <row r="3">
          <cell r="E3" t="str">
            <v>Schraubstock bereits auf Ma.</v>
          </cell>
          <cell r="F3">
            <v>5</v>
          </cell>
        </row>
        <row r="4">
          <cell r="E4" t="str">
            <v xml:space="preserve">Maschinenschraubstock </v>
          </cell>
          <cell r="F4">
            <v>15</v>
          </cell>
        </row>
        <row r="5">
          <cell r="E5" t="str">
            <v>Rundtisch bereits auf Ma.</v>
          </cell>
          <cell r="F5">
            <v>2</v>
          </cell>
        </row>
        <row r="6">
          <cell r="E6" t="str">
            <v>Vakuumspanntisch</v>
          </cell>
          <cell r="F6">
            <v>12.5</v>
          </cell>
        </row>
        <row r="7">
          <cell r="E7" t="str">
            <v>Magnetspanntisch</v>
          </cell>
          <cell r="F7">
            <v>12.5</v>
          </cell>
        </row>
        <row r="9">
          <cell r="E9" t="str">
            <v>Komplexität</v>
          </cell>
          <cell r="F9" t="str">
            <v>Tr</v>
          </cell>
        </row>
        <row r="10">
          <cell r="E10" t="str">
            <v>Leicht</v>
          </cell>
          <cell r="F10">
            <v>5</v>
          </cell>
        </row>
        <row r="11">
          <cell r="E11" t="str">
            <v>Mittel</v>
          </cell>
          <cell r="F11">
            <v>10</v>
          </cell>
        </row>
        <row r="12">
          <cell r="E12" t="str">
            <v>Schwer</v>
          </cell>
          <cell r="F12">
            <v>20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33"/>
  <sheetViews>
    <sheetView showGridLines="0" tabSelected="1" workbookViewId="0"/>
  </sheetViews>
  <sheetFormatPr baseColWidth="10" defaultRowHeight="15" x14ac:dyDescent="0.25"/>
  <cols>
    <col min="1" max="1" width="11.42578125" customWidth="1"/>
    <col min="2" max="2" width="7.85546875" customWidth="1"/>
    <col min="3" max="11" width="10.7109375" customWidth="1"/>
    <col min="12" max="12" width="10" customWidth="1"/>
    <col min="13" max="13" width="6.140625" customWidth="1"/>
    <col min="14" max="14" width="10.140625" customWidth="1"/>
    <col min="15" max="15" width="16.140625" hidden="1" customWidth="1"/>
    <col min="16" max="16" width="11.42578125" hidden="1" customWidth="1"/>
    <col min="18" max="18" width="33.7109375" customWidth="1"/>
    <col min="19" max="19" width="13.7109375" customWidth="1"/>
    <col min="20" max="20" width="20.5703125" customWidth="1"/>
    <col min="22" max="22" width="16" customWidth="1"/>
  </cols>
  <sheetData>
    <row r="1" spans="1:16" ht="24.75" customHeight="1" x14ac:dyDescent="0.3">
      <c r="A1" s="188" t="s">
        <v>2</v>
      </c>
      <c r="B1" s="188" t="s">
        <v>93</v>
      </c>
      <c r="E1" s="37"/>
      <c r="F1" s="37"/>
      <c r="G1" s="37"/>
      <c r="H1" s="37"/>
      <c r="I1" s="37"/>
      <c r="J1" s="37"/>
    </row>
    <row r="2" spans="1:16" ht="24" customHeight="1" x14ac:dyDescent="0.25">
      <c r="C2" s="193" t="s">
        <v>184</v>
      </c>
      <c r="D2" s="194"/>
      <c r="E2" s="194"/>
      <c r="F2" s="194"/>
      <c r="G2" s="195"/>
      <c r="H2" s="193" t="s">
        <v>185</v>
      </c>
      <c r="I2" s="194"/>
      <c r="J2" s="194"/>
      <c r="K2" s="195"/>
      <c r="L2" s="193" t="s">
        <v>90</v>
      </c>
      <c r="M2" s="194"/>
      <c r="N2" s="194"/>
      <c r="O2" s="193" t="s">
        <v>189</v>
      </c>
      <c r="P2" s="195"/>
    </row>
    <row r="3" spans="1:16" ht="36" customHeight="1" x14ac:dyDescent="0.25">
      <c r="A3" s="43"/>
      <c r="B3" s="57"/>
      <c r="C3" s="190" t="s">
        <v>3</v>
      </c>
      <c r="D3" s="190" t="s">
        <v>4</v>
      </c>
      <c r="E3" s="190" t="s">
        <v>117</v>
      </c>
      <c r="F3" s="191" t="s">
        <v>186</v>
      </c>
      <c r="G3" s="191" t="s">
        <v>114</v>
      </c>
      <c r="H3" s="191" t="s">
        <v>187</v>
      </c>
      <c r="I3" s="191" t="s">
        <v>3</v>
      </c>
      <c r="J3" s="191" t="s">
        <v>188</v>
      </c>
      <c r="K3" s="192" t="s">
        <v>114</v>
      </c>
      <c r="L3" s="192" t="s">
        <v>190</v>
      </c>
      <c r="M3" s="192" t="s">
        <v>191</v>
      </c>
      <c r="N3" s="192" t="s">
        <v>116</v>
      </c>
      <c r="O3" s="192" t="s">
        <v>2</v>
      </c>
      <c r="P3" s="192" t="s">
        <v>118</v>
      </c>
    </row>
    <row r="4" spans="1:16" x14ac:dyDescent="0.25">
      <c r="A4" s="189" t="s">
        <v>192</v>
      </c>
      <c r="B4" s="189" t="str">
        <f t="shared" ref="B4:B33" si="0">$B$1</f>
        <v>St37</v>
      </c>
      <c r="C4" s="186"/>
      <c r="D4" s="82"/>
      <c r="E4" s="82"/>
      <c r="F4" s="82">
        <v>0</v>
      </c>
      <c r="G4" s="187">
        <v>1</v>
      </c>
      <c r="H4" s="186">
        <v>0</v>
      </c>
      <c r="I4" s="82">
        <v>0</v>
      </c>
      <c r="J4" s="82">
        <v>0</v>
      </c>
      <c r="K4" s="187">
        <v>1</v>
      </c>
      <c r="L4" s="74">
        <f>((IF(F4=0,C4*D4*E4*G4,(C4*D4*E4*G4)-((C4-(2*F4))*(D4-(2*F4))*E4*G4)))+(IF(J4=0,(H4/2)*(H4/2)*3.14*I4*K4,(H4/2)*(H4/2)*3.14*I4*K4)-((J4/2)*(J4/2)*3.14*I4*K4)))/1000000</f>
        <v>0</v>
      </c>
      <c r="M4" s="105">
        <f>IF($B$1="St37",$P$4, IF($B$1="St52",$P$5, IF($B$1="Sonderstahl",$P$6,IF($B$1="V2A",$P$7, IF($B$1="V4A",$P$8,IF($B$1="Alu",$P$9, IF($B$1="Messing",$P$10,IF($B$1="Bronce",$P$11, IF($B$1="Titan",$P$12,IF($B$1="Kunststoff",$P$13,IF($B$1="Sonderwerkstof",$P$14)))))))))))</f>
        <v>7.8</v>
      </c>
      <c r="N4" s="105">
        <f>L4*M4</f>
        <v>0</v>
      </c>
      <c r="O4" t="s">
        <v>93</v>
      </c>
      <c r="P4">
        <v>7.8</v>
      </c>
    </row>
    <row r="5" spans="1:16" x14ac:dyDescent="0.25">
      <c r="A5" s="189" t="s">
        <v>193</v>
      </c>
      <c r="B5" s="189" t="str">
        <f t="shared" si="0"/>
        <v>St37</v>
      </c>
      <c r="C5" s="186"/>
      <c r="D5" s="82"/>
      <c r="E5" s="82"/>
      <c r="F5" s="82">
        <v>0</v>
      </c>
      <c r="G5" s="187">
        <v>1</v>
      </c>
      <c r="H5" s="186"/>
      <c r="I5" s="82"/>
      <c r="J5" s="82">
        <v>0</v>
      </c>
      <c r="K5" s="187">
        <v>1</v>
      </c>
      <c r="L5" s="74">
        <f t="shared" ref="L5:L33" si="1">((IF(F5=0,C5*D5*E5*G5,(C5*D5*E5*G5)-((C5-(2*F5))*(D5-(2*F5))*E5*G5)))+(IF(J5=0,(H5/2)*(H5/2)*3.14*I5*K5,(H5/2)*(H5/2)*3.14*I5*K5)-((J5/2)*(J5/2)*3.14*I5*K5)))/1000000</f>
        <v>0</v>
      </c>
      <c r="M5" s="105">
        <f>IF($B$1="St37",$P$4, IF($B$1="St52",$P$5, IF($B$1="Sonderstahl",$P$6,IF($B$1="V2A",$P$7, IF($B$1="V4A",$P$8,IF($B$1="Alu",$P$9, IF($B$1="Messing",$P$10,IF($B$1="Bronce",$P$11, IF($B$1="Titan",$P$12,IF($B$1="Kunststoff",$P$13,IF($B$1="Sonderwerkstof",$P$14)))))))))))</f>
        <v>7.8</v>
      </c>
      <c r="N5" s="105">
        <f t="shared" ref="N5:N33" si="2">L5*M5</f>
        <v>0</v>
      </c>
      <c r="O5" t="s">
        <v>94</v>
      </c>
      <c r="P5">
        <v>7.8</v>
      </c>
    </row>
    <row r="6" spans="1:16" x14ac:dyDescent="0.25">
      <c r="A6" s="189" t="s">
        <v>194</v>
      </c>
      <c r="B6" s="189" t="str">
        <f t="shared" si="0"/>
        <v>St37</v>
      </c>
      <c r="C6" s="186"/>
      <c r="D6" s="82"/>
      <c r="E6" s="82"/>
      <c r="F6" s="82">
        <v>0</v>
      </c>
      <c r="G6" s="187">
        <v>1</v>
      </c>
      <c r="H6" s="186">
        <v>0</v>
      </c>
      <c r="I6" s="82">
        <v>0</v>
      </c>
      <c r="J6" s="82">
        <v>0</v>
      </c>
      <c r="K6" s="187">
        <v>1</v>
      </c>
      <c r="L6" s="74">
        <f t="shared" si="1"/>
        <v>0</v>
      </c>
      <c r="M6" s="105">
        <f t="shared" ref="M6:M33" si="3">IF($B$1="St37",$P$4, IF($B$1="St52",$P$5, IF($B$1="Sonderstahl",$P$6,IF($B$1="V2A",$P$7, IF($B$1="V4A",$P$8,IF($B$1="Alu",$P$9, IF($B$1="Messing",$P$10,IF($B$1="Bronce",$P$11, IF($B$1="Titan",$P$12,IF($B$1="Kunststoff",$P$13,IF($B$1="Sonderwerkstof",$P$14)))))))))))</f>
        <v>7.8</v>
      </c>
      <c r="N6" s="105">
        <f t="shared" si="2"/>
        <v>0</v>
      </c>
      <c r="O6" t="s">
        <v>105</v>
      </c>
      <c r="P6">
        <v>7.9</v>
      </c>
    </row>
    <row r="7" spans="1:16" x14ac:dyDescent="0.25">
      <c r="A7" s="189" t="s">
        <v>195</v>
      </c>
      <c r="B7" s="189" t="str">
        <f t="shared" si="0"/>
        <v>St37</v>
      </c>
      <c r="C7" s="186"/>
      <c r="D7" s="82"/>
      <c r="E7" s="82"/>
      <c r="F7" s="82">
        <v>0</v>
      </c>
      <c r="G7" s="187">
        <v>1</v>
      </c>
      <c r="H7" s="186">
        <v>0</v>
      </c>
      <c r="I7" s="82">
        <v>0</v>
      </c>
      <c r="J7" s="82">
        <v>0</v>
      </c>
      <c r="K7" s="187">
        <v>1</v>
      </c>
      <c r="L7" s="74">
        <f t="shared" si="1"/>
        <v>0</v>
      </c>
      <c r="M7" s="105">
        <f t="shared" si="3"/>
        <v>7.8</v>
      </c>
      <c r="N7" s="105">
        <f t="shared" si="2"/>
        <v>0</v>
      </c>
      <c r="O7" t="s">
        <v>95</v>
      </c>
      <c r="P7">
        <v>7.9</v>
      </c>
    </row>
    <row r="8" spans="1:16" x14ac:dyDescent="0.25">
      <c r="A8" s="189" t="s">
        <v>196</v>
      </c>
      <c r="B8" s="189" t="str">
        <f t="shared" si="0"/>
        <v>St37</v>
      </c>
      <c r="C8" s="186"/>
      <c r="D8" s="82"/>
      <c r="E8" s="82"/>
      <c r="F8" s="82">
        <v>0</v>
      </c>
      <c r="G8" s="187">
        <v>1</v>
      </c>
      <c r="H8" s="186">
        <v>0</v>
      </c>
      <c r="I8" s="82">
        <v>0</v>
      </c>
      <c r="J8" s="82">
        <v>0</v>
      </c>
      <c r="K8" s="187">
        <v>1</v>
      </c>
      <c r="L8" s="74">
        <f t="shared" si="1"/>
        <v>0</v>
      </c>
      <c r="M8" s="105">
        <f t="shared" si="3"/>
        <v>7.8</v>
      </c>
      <c r="N8" s="105">
        <f t="shared" si="2"/>
        <v>0</v>
      </c>
      <c r="O8" t="s">
        <v>96</v>
      </c>
      <c r="P8">
        <v>7.9</v>
      </c>
    </row>
    <row r="9" spans="1:16" x14ac:dyDescent="0.25">
      <c r="A9" s="189" t="s">
        <v>197</v>
      </c>
      <c r="B9" s="189" t="str">
        <f t="shared" si="0"/>
        <v>St37</v>
      </c>
      <c r="C9" s="186"/>
      <c r="D9" s="82"/>
      <c r="E9" s="82"/>
      <c r="F9" s="82">
        <v>0</v>
      </c>
      <c r="G9" s="187">
        <v>1</v>
      </c>
      <c r="H9" s="186">
        <v>0</v>
      </c>
      <c r="I9" s="82">
        <v>0</v>
      </c>
      <c r="J9" s="82">
        <v>0</v>
      </c>
      <c r="K9" s="187">
        <v>1</v>
      </c>
      <c r="L9" s="74">
        <f t="shared" si="1"/>
        <v>0</v>
      </c>
      <c r="M9" s="105">
        <f t="shared" si="3"/>
        <v>7.8</v>
      </c>
      <c r="N9" s="105">
        <f t="shared" si="2"/>
        <v>0</v>
      </c>
      <c r="O9" t="s">
        <v>31</v>
      </c>
      <c r="P9">
        <v>2.7</v>
      </c>
    </row>
    <row r="10" spans="1:16" x14ac:dyDescent="0.25">
      <c r="A10" s="189" t="s">
        <v>198</v>
      </c>
      <c r="B10" s="189" t="str">
        <f t="shared" si="0"/>
        <v>St37</v>
      </c>
      <c r="C10" s="186"/>
      <c r="D10" s="82"/>
      <c r="E10" s="82"/>
      <c r="F10" s="82">
        <v>0</v>
      </c>
      <c r="G10" s="187">
        <v>1</v>
      </c>
      <c r="H10" s="186">
        <v>0</v>
      </c>
      <c r="I10" s="82">
        <v>0</v>
      </c>
      <c r="J10" s="82">
        <v>0</v>
      </c>
      <c r="K10" s="187">
        <v>1</v>
      </c>
      <c r="L10" s="74">
        <f t="shared" si="1"/>
        <v>0</v>
      </c>
      <c r="M10" s="105">
        <f t="shared" si="3"/>
        <v>7.8</v>
      </c>
      <c r="N10" s="105">
        <f t="shared" si="2"/>
        <v>0</v>
      </c>
      <c r="O10" t="s">
        <v>9</v>
      </c>
      <c r="P10">
        <v>8.5</v>
      </c>
    </row>
    <row r="11" spans="1:16" x14ac:dyDescent="0.25">
      <c r="A11" s="189" t="s">
        <v>199</v>
      </c>
      <c r="B11" s="189" t="str">
        <f t="shared" si="0"/>
        <v>St37</v>
      </c>
      <c r="C11" s="186"/>
      <c r="D11" s="82"/>
      <c r="E11" s="82"/>
      <c r="F11" s="82">
        <v>0</v>
      </c>
      <c r="G11" s="187">
        <v>1</v>
      </c>
      <c r="H11" s="186">
        <v>0</v>
      </c>
      <c r="I11" s="82">
        <v>0</v>
      </c>
      <c r="J11" s="82">
        <v>0</v>
      </c>
      <c r="K11" s="187">
        <v>1</v>
      </c>
      <c r="L11" s="74">
        <f t="shared" si="1"/>
        <v>0</v>
      </c>
      <c r="M11" s="105">
        <f t="shared" si="3"/>
        <v>7.8</v>
      </c>
      <c r="N11" s="105">
        <f t="shared" si="2"/>
        <v>0</v>
      </c>
      <c r="O11" t="s">
        <v>8</v>
      </c>
      <c r="P11">
        <v>8.8000000000000007</v>
      </c>
    </row>
    <row r="12" spans="1:16" x14ac:dyDescent="0.25">
      <c r="A12" s="189" t="s">
        <v>200</v>
      </c>
      <c r="B12" s="189" t="str">
        <f t="shared" si="0"/>
        <v>St37</v>
      </c>
      <c r="C12" s="186"/>
      <c r="D12" s="82"/>
      <c r="E12" s="82"/>
      <c r="F12" s="82">
        <v>0</v>
      </c>
      <c r="G12" s="187">
        <v>1</v>
      </c>
      <c r="H12" s="186">
        <v>0</v>
      </c>
      <c r="I12" s="82">
        <v>0</v>
      </c>
      <c r="J12" s="82">
        <v>0</v>
      </c>
      <c r="K12" s="187">
        <v>1</v>
      </c>
      <c r="L12" s="74">
        <f t="shared" si="1"/>
        <v>0</v>
      </c>
      <c r="M12" s="105">
        <f t="shared" si="3"/>
        <v>7.8</v>
      </c>
      <c r="N12" s="105">
        <f t="shared" si="2"/>
        <v>0</v>
      </c>
      <c r="O12" t="s">
        <v>10</v>
      </c>
      <c r="P12">
        <v>4.4000000000000004</v>
      </c>
    </row>
    <row r="13" spans="1:16" x14ac:dyDescent="0.25">
      <c r="A13" s="189" t="s">
        <v>201</v>
      </c>
      <c r="B13" s="189" t="str">
        <f t="shared" si="0"/>
        <v>St37</v>
      </c>
      <c r="C13" s="186"/>
      <c r="D13" s="82"/>
      <c r="E13" s="82"/>
      <c r="F13" s="82">
        <v>0</v>
      </c>
      <c r="G13" s="187">
        <v>1</v>
      </c>
      <c r="H13" s="186">
        <v>0</v>
      </c>
      <c r="I13" s="82">
        <v>0</v>
      </c>
      <c r="J13" s="82">
        <v>0</v>
      </c>
      <c r="K13" s="187">
        <v>1</v>
      </c>
      <c r="L13" s="74">
        <f t="shared" si="1"/>
        <v>0</v>
      </c>
      <c r="M13" s="105">
        <f t="shared" si="3"/>
        <v>7.8</v>
      </c>
      <c r="N13" s="105">
        <f t="shared" si="2"/>
        <v>0</v>
      </c>
      <c r="O13" t="s">
        <v>15</v>
      </c>
      <c r="P13">
        <v>1.5</v>
      </c>
    </row>
    <row r="14" spans="1:16" x14ac:dyDescent="0.25">
      <c r="A14" s="189" t="s">
        <v>202</v>
      </c>
      <c r="B14" s="189" t="str">
        <f t="shared" si="0"/>
        <v>St37</v>
      </c>
      <c r="C14" s="186"/>
      <c r="D14" s="82"/>
      <c r="E14" s="82"/>
      <c r="F14" s="82">
        <v>0</v>
      </c>
      <c r="G14" s="187">
        <v>1</v>
      </c>
      <c r="H14" s="186">
        <v>0</v>
      </c>
      <c r="I14" s="82">
        <v>0</v>
      </c>
      <c r="J14" s="82">
        <v>0</v>
      </c>
      <c r="K14" s="187">
        <v>1</v>
      </c>
      <c r="L14" s="74">
        <f t="shared" si="1"/>
        <v>0</v>
      </c>
      <c r="M14" s="105">
        <f t="shared" si="3"/>
        <v>7.8</v>
      </c>
      <c r="N14" s="105">
        <f t="shared" si="2"/>
        <v>0</v>
      </c>
      <c r="O14" t="s">
        <v>120</v>
      </c>
      <c r="P14">
        <v>0</v>
      </c>
    </row>
    <row r="15" spans="1:16" x14ac:dyDescent="0.25">
      <c r="A15" s="189" t="s">
        <v>203</v>
      </c>
      <c r="B15" s="189" t="str">
        <f t="shared" si="0"/>
        <v>St37</v>
      </c>
      <c r="C15" s="186"/>
      <c r="D15" s="82"/>
      <c r="E15" s="82"/>
      <c r="F15" s="82">
        <v>0</v>
      </c>
      <c r="G15" s="187">
        <v>1</v>
      </c>
      <c r="H15" s="186">
        <v>0</v>
      </c>
      <c r="I15" s="82">
        <v>0</v>
      </c>
      <c r="J15" s="82">
        <v>0</v>
      </c>
      <c r="K15" s="187">
        <v>1</v>
      </c>
      <c r="L15" s="74">
        <f t="shared" si="1"/>
        <v>0</v>
      </c>
      <c r="M15" s="105">
        <f t="shared" si="3"/>
        <v>7.8</v>
      </c>
      <c r="N15" s="105">
        <f t="shared" si="2"/>
        <v>0</v>
      </c>
    </row>
    <row r="16" spans="1:16" x14ac:dyDescent="0.25">
      <c r="A16" s="189" t="s">
        <v>204</v>
      </c>
      <c r="B16" s="189" t="str">
        <f t="shared" si="0"/>
        <v>St37</v>
      </c>
      <c r="C16" s="186"/>
      <c r="D16" s="82"/>
      <c r="E16" s="82"/>
      <c r="F16" s="82">
        <v>0</v>
      </c>
      <c r="G16" s="187">
        <v>1</v>
      </c>
      <c r="H16" s="186">
        <v>0</v>
      </c>
      <c r="I16" s="82">
        <v>0</v>
      </c>
      <c r="J16" s="82">
        <v>0</v>
      </c>
      <c r="K16" s="187">
        <v>1</v>
      </c>
      <c r="L16" s="74">
        <f t="shared" si="1"/>
        <v>0</v>
      </c>
      <c r="M16" s="105">
        <f t="shared" si="3"/>
        <v>7.8</v>
      </c>
      <c r="N16" s="105">
        <f t="shared" si="2"/>
        <v>0</v>
      </c>
    </row>
    <row r="17" spans="1:14" x14ac:dyDescent="0.25">
      <c r="A17" s="189" t="s">
        <v>205</v>
      </c>
      <c r="B17" s="189" t="str">
        <f t="shared" si="0"/>
        <v>St37</v>
      </c>
      <c r="C17" s="186"/>
      <c r="D17" s="82"/>
      <c r="E17" s="82"/>
      <c r="F17" s="82">
        <v>0</v>
      </c>
      <c r="G17" s="187">
        <v>1</v>
      </c>
      <c r="H17" s="186">
        <v>0</v>
      </c>
      <c r="I17" s="82">
        <v>0</v>
      </c>
      <c r="J17" s="82">
        <v>0</v>
      </c>
      <c r="K17" s="187">
        <v>1</v>
      </c>
      <c r="L17" s="74">
        <f t="shared" si="1"/>
        <v>0</v>
      </c>
      <c r="M17" s="105">
        <f t="shared" si="3"/>
        <v>7.8</v>
      </c>
      <c r="N17" s="105">
        <f t="shared" si="2"/>
        <v>0</v>
      </c>
    </row>
    <row r="18" spans="1:14" x14ac:dyDescent="0.25">
      <c r="A18" s="189" t="s">
        <v>206</v>
      </c>
      <c r="B18" s="189" t="str">
        <f t="shared" si="0"/>
        <v>St37</v>
      </c>
      <c r="C18" s="186"/>
      <c r="D18" s="82"/>
      <c r="E18" s="82"/>
      <c r="F18" s="82">
        <v>0</v>
      </c>
      <c r="G18" s="187">
        <v>1</v>
      </c>
      <c r="H18" s="186">
        <v>0</v>
      </c>
      <c r="I18" s="82">
        <v>0</v>
      </c>
      <c r="J18" s="82">
        <v>0</v>
      </c>
      <c r="K18" s="187">
        <v>1</v>
      </c>
      <c r="L18" s="74">
        <f t="shared" si="1"/>
        <v>0</v>
      </c>
      <c r="M18" s="105">
        <f t="shared" si="3"/>
        <v>7.8</v>
      </c>
      <c r="N18" s="105">
        <f t="shared" si="2"/>
        <v>0</v>
      </c>
    </row>
    <row r="19" spans="1:14" x14ac:dyDescent="0.25">
      <c r="A19" s="189" t="s">
        <v>207</v>
      </c>
      <c r="B19" s="189" t="str">
        <f t="shared" si="0"/>
        <v>St37</v>
      </c>
      <c r="C19" s="186"/>
      <c r="D19" s="82"/>
      <c r="E19" s="82"/>
      <c r="F19" s="82">
        <v>0</v>
      </c>
      <c r="G19" s="187">
        <v>1</v>
      </c>
      <c r="H19" s="186">
        <v>0</v>
      </c>
      <c r="I19" s="82">
        <v>0</v>
      </c>
      <c r="J19" s="82">
        <v>0</v>
      </c>
      <c r="K19" s="187">
        <v>1</v>
      </c>
      <c r="L19" s="74">
        <f t="shared" si="1"/>
        <v>0</v>
      </c>
      <c r="M19" s="105">
        <f t="shared" si="3"/>
        <v>7.8</v>
      </c>
      <c r="N19" s="105">
        <f t="shared" si="2"/>
        <v>0</v>
      </c>
    </row>
    <row r="20" spans="1:14" x14ac:dyDescent="0.25">
      <c r="A20" s="189" t="s">
        <v>208</v>
      </c>
      <c r="B20" s="189" t="str">
        <f t="shared" si="0"/>
        <v>St37</v>
      </c>
      <c r="C20" s="186"/>
      <c r="D20" s="82"/>
      <c r="E20" s="82"/>
      <c r="F20" s="82">
        <v>0</v>
      </c>
      <c r="G20" s="187">
        <v>1</v>
      </c>
      <c r="H20" s="186">
        <v>0</v>
      </c>
      <c r="I20" s="82">
        <v>0</v>
      </c>
      <c r="J20" s="82">
        <v>0</v>
      </c>
      <c r="K20" s="187">
        <v>1</v>
      </c>
      <c r="L20" s="74">
        <f t="shared" si="1"/>
        <v>0</v>
      </c>
      <c r="M20" s="105">
        <f t="shared" si="3"/>
        <v>7.8</v>
      </c>
      <c r="N20" s="105">
        <f t="shared" si="2"/>
        <v>0</v>
      </c>
    </row>
    <row r="21" spans="1:14" x14ac:dyDescent="0.25">
      <c r="A21" s="189" t="s">
        <v>209</v>
      </c>
      <c r="B21" s="189" t="str">
        <f t="shared" si="0"/>
        <v>St37</v>
      </c>
      <c r="C21" s="186"/>
      <c r="D21" s="82"/>
      <c r="E21" s="82"/>
      <c r="F21" s="82">
        <v>0</v>
      </c>
      <c r="G21" s="187">
        <v>1</v>
      </c>
      <c r="H21" s="186">
        <v>0</v>
      </c>
      <c r="I21" s="82">
        <v>0</v>
      </c>
      <c r="J21" s="82">
        <v>0</v>
      </c>
      <c r="K21" s="187">
        <v>1</v>
      </c>
      <c r="L21" s="74">
        <f t="shared" si="1"/>
        <v>0</v>
      </c>
      <c r="M21" s="105">
        <f t="shared" si="3"/>
        <v>7.8</v>
      </c>
      <c r="N21" s="105">
        <f t="shared" si="2"/>
        <v>0</v>
      </c>
    </row>
    <row r="22" spans="1:14" x14ac:dyDescent="0.25">
      <c r="A22" s="189" t="s">
        <v>210</v>
      </c>
      <c r="B22" s="189" t="str">
        <f t="shared" si="0"/>
        <v>St37</v>
      </c>
      <c r="C22" s="186"/>
      <c r="D22" s="82"/>
      <c r="E22" s="82"/>
      <c r="F22" s="82">
        <v>0</v>
      </c>
      <c r="G22" s="187">
        <v>1</v>
      </c>
      <c r="H22" s="186">
        <v>0</v>
      </c>
      <c r="I22" s="82">
        <v>0</v>
      </c>
      <c r="J22" s="82">
        <v>0</v>
      </c>
      <c r="K22" s="187">
        <v>1</v>
      </c>
      <c r="L22" s="74">
        <f t="shared" si="1"/>
        <v>0</v>
      </c>
      <c r="M22" s="105">
        <f t="shared" si="3"/>
        <v>7.8</v>
      </c>
      <c r="N22" s="105">
        <f t="shared" si="2"/>
        <v>0</v>
      </c>
    </row>
    <row r="23" spans="1:14" x14ac:dyDescent="0.25">
      <c r="A23" s="189" t="s">
        <v>211</v>
      </c>
      <c r="B23" s="189" t="str">
        <f t="shared" si="0"/>
        <v>St37</v>
      </c>
      <c r="C23" s="186"/>
      <c r="D23" s="82"/>
      <c r="E23" s="82"/>
      <c r="F23" s="82">
        <v>0</v>
      </c>
      <c r="G23" s="187">
        <v>1</v>
      </c>
      <c r="H23" s="186">
        <v>0</v>
      </c>
      <c r="I23" s="82">
        <v>0</v>
      </c>
      <c r="J23" s="82">
        <v>0</v>
      </c>
      <c r="K23" s="187">
        <v>1</v>
      </c>
      <c r="L23" s="74">
        <f t="shared" si="1"/>
        <v>0</v>
      </c>
      <c r="M23" s="105">
        <f t="shared" si="3"/>
        <v>7.8</v>
      </c>
      <c r="N23" s="105">
        <f t="shared" si="2"/>
        <v>0</v>
      </c>
    </row>
    <row r="24" spans="1:14" x14ac:dyDescent="0.25">
      <c r="A24" s="189" t="s">
        <v>212</v>
      </c>
      <c r="B24" s="189" t="str">
        <f t="shared" si="0"/>
        <v>St37</v>
      </c>
      <c r="C24" s="186"/>
      <c r="D24" s="82"/>
      <c r="E24" s="82"/>
      <c r="F24" s="82">
        <v>0</v>
      </c>
      <c r="G24" s="187">
        <v>1</v>
      </c>
      <c r="H24" s="186">
        <v>0</v>
      </c>
      <c r="I24" s="82">
        <v>0</v>
      </c>
      <c r="J24" s="82">
        <v>0</v>
      </c>
      <c r="K24" s="187">
        <v>1</v>
      </c>
      <c r="L24" s="74">
        <f t="shared" si="1"/>
        <v>0</v>
      </c>
      <c r="M24" s="105">
        <f t="shared" si="3"/>
        <v>7.8</v>
      </c>
      <c r="N24" s="105">
        <f t="shared" si="2"/>
        <v>0</v>
      </c>
    </row>
    <row r="25" spans="1:14" x14ac:dyDescent="0.25">
      <c r="A25" s="189" t="s">
        <v>213</v>
      </c>
      <c r="B25" s="189" t="str">
        <f t="shared" si="0"/>
        <v>St37</v>
      </c>
      <c r="C25" s="186"/>
      <c r="D25" s="82"/>
      <c r="E25" s="82"/>
      <c r="F25" s="82">
        <v>0</v>
      </c>
      <c r="G25" s="187">
        <v>1</v>
      </c>
      <c r="H25" s="186">
        <v>0</v>
      </c>
      <c r="I25" s="82">
        <v>0</v>
      </c>
      <c r="J25" s="82">
        <v>0</v>
      </c>
      <c r="K25" s="187">
        <v>1</v>
      </c>
      <c r="L25" s="74">
        <f t="shared" si="1"/>
        <v>0</v>
      </c>
      <c r="M25" s="105">
        <f t="shared" si="3"/>
        <v>7.8</v>
      </c>
      <c r="N25" s="105">
        <f t="shared" si="2"/>
        <v>0</v>
      </c>
    </row>
    <row r="26" spans="1:14" x14ac:dyDescent="0.25">
      <c r="A26" s="189" t="s">
        <v>214</v>
      </c>
      <c r="B26" s="189" t="str">
        <f t="shared" si="0"/>
        <v>St37</v>
      </c>
      <c r="C26" s="186"/>
      <c r="D26" s="82"/>
      <c r="E26" s="82"/>
      <c r="F26" s="82">
        <v>0</v>
      </c>
      <c r="G26" s="187">
        <v>1</v>
      </c>
      <c r="H26" s="186">
        <v>0</v>
      </c>
      <c r="I26" s="82">
        <v>0</v>
      </c>
      <c r="J26" s="82">
        <v>0</v>
      </c>
      <c r="K26" s="187">
        <v>1</v>
      </c>
      <c r="L26" s="74">
        <f t="shared" si="1"/>
        <v>0</v>
      </c>
      <c r="M26" s="105">
        <f t="shared" si="3"/>
        <v>7.8</v>
      </c>
      <c r="N26" s="105">
        <f t="shared" si="2"/>
        <v>0</v>
      </c>
    </row>
    <row r="27" spans="1:14" x14ac:dyDescent="0.25">
      <c r="A27" s="189" t="s">
        <v>215</v>
      </c>
      <c r="B27" s="189" t="str">
        <f t="shared" si="0"/>
        <v>St37</v>
      </c>
      <c r="C27" s="186"/>
      <c r="D27" s="82"/>
      <c r="E27" s="82"/>
      <c r="F27" s="82">
        <v>0</v>
      </c>
      <c r="G27" s="187">
        <v>1</v>
      </c>
      <c r="H27" s="186">
        <v>0</v>
      </c>
      <c r="I27" s="82">
        <v>0</v>
      </c>
      <c r="J27" s="82">
        <v>0</v>
      </c>
      <c r="K27" s="187">
        <v>1</v>
      </c>
      <c r="L27" s="74">
        <f t="shared" si="1"/>
        <v>0</v>
      </c>
      <c r="M27" s="105">
        <f t="shared" si="3"/>
        <v>7.8</v>
      </c>
      <c r="N27" s="105">
        <f t="shared" si="2"/>
        <v>0</v>
      </c>
    </row>
    <row r="28" spans="1:14" x14ac:dyDescent="0.25">
      <c r="A28" s="189" t="s">
        <v>216</v>
      </c>
      <c r="B28" s="189" t="str">
        <f t="shared" si="0"/>
        <v>St37</v>
      </c>
      <c r="C28" s="186"/>
      <c r="D28" s="82"/>
      <c r="E28" s="82"/>
      <c r="F28" s="82">
        <v>0</v>
      </c>
      <c r="G28" s="187">
        <v>1</v>
      </c>
      <c r="H28" s="186">
        <v>0</v>
      </c>
      <c r="I28" s="82">
        <v>0</v>
      </c>
      <c r="J28" s="82">
        <v>0</v>
      </c>
      <c r="K28" s="187">
        <v>1</v>
      </c>
      <c r="L28" s="74">
        <f t="shared" si="1"/>
        <v>0</v>
      </c>
      <c r="M28" s="105">
        <f t="shared" si="3"/>
        <v>7.8</v>
      </c>
      <c r="N28" s="105">
        <f t="shared" si="2"/>
        <v>0</v>
      </c>
    </row>
    <row r="29" spans="1:14" x14ac:dyDescent="0.25">
      <c r="A29" s="189" t="s">
        <v>217</v>
      </c>
      <c r="B29" s="189" t="str">
        <f t="shared" si="0"/>
        <v>St37</v>
      </c>
      <c r="C29" s="186"/>
      <c r="D29" s="82"/>
      <c r="E29" s="82"/>
      <c r="F29" s="82">
        <v>0</v>
      </c>
      <c r="G29" s="187">
        <v>1</v>
      </c>
      <c r="H29" s="186">
        <v>0</v>
      </c>
      <c r="I29" s="82">
        <v>0</v>
      </c>
      <c r="J29" s="82">
        <v>0</v>
      </c>
      <c r="K29" s="187">
        <v>1</v>
      </c>
      <c r="L29" s="74">
        <f t="shared" si="1"/>
        <v>0</v>
      </c>
      <c r="M29" s="105">
        <f t="shared" si="3"/>
        <v>7.8</v>
      </c>
      <c r="N29" s="105">
        <f t="shared" si="2"/>
        <v>0</v>
      </c>
    </row>
    <row r="30" spans="1:14" x14ac:dyDescent="0.25">
      <c r="A30" s="189" t="s">
        <v>218</v>
      </c>
      <c r="B30" s="189" t="str">
        <f t="shared" si="0"/>
        <v>St37</v>
      </c>
      <c r="C30" s="186"/>
      <c r="D30" s="82"/>
      <c r="E30" s="82"/>
      <c r="F30" s="82">
        <v>0</v>
      </c>
      <c r="G30" s="187">
        <v>1</v>
      </c>
      <c r="H30" s="186">
        <v>0</v>
      </c>
      <c r="I30" s="82">
        <v>0</v>
      </c>
      <c r="J30" s="82">
        <v>0</v>
      </c>
      <c r="K30" s="187">
        <v>1</v>
      </c>
      <c r="L30" s="74">
        <f t="shared" si="1"/>
        <v>0</v>
      </c>
      <c r="M30" s="105">
        <f t="shared" si="3"/>
        <v>7.8</v>
      </c>
      <c r="N30" s="105">
        <f t="shared" si="2"/>
        <v>0</v>
      </c>
    </row>
    <row r="31" spans="1:14" x14ac:dyDescent="0.25">
      <c r="A31" s="189" t="s">
        <v>219</v>
      </c>
      <c r="B31" s="189" t="str">
        <f t="shared" si="0"/>
        <v>St37</v>
      </c>
      <c r="C31" s="186"/>
      <c r="D31" s="82"/>
      <c r="E31" s="82"/>
      <c r="F31" s="82">
        <v>0</v>
      </c>
      <c r="G31" s="187">
        <v>1</v>
      </c>
      <c r="H31" s="186">
        <v>0</v>
      </c>
      <c r="I31" s="82">
        <v>0</v>
      </c>
      <c r="J31" s="82">
        <v>0</v>
      </c>
      <c r="K31" s="187">
        <v>1</v>
      </c>
      <c r="L31" s="74">
        <f t="shared" si="1"/>
        <v>0</v>
      </c>
      <c r="M31" s="105">
        <f t="shared" si="3"/>
        <v>7.8</v>
      </c>
      <c r="N31" s="105">
        <f t="shared" si="2"/>
        <v>0</v>
      </c>
    </row>
    <row r="32" spans="1:14" x14ac:dyDescent="0.25">
      <c r="A32" s="189" t="s">
        <v>220</v>
      </c>
      <c r="B32" s="189" t="str">
        <f t="shared" si="0"/>
        <v>St37</v>
      </c>
      <c r="C32" s="186"/>
      <c r="D32" s="82"/>
      <c r="E32" s="82"/>
      <c r="F32" s="82">
        <v>0</v>
      </c>
      <c r="G32" s="187">
        <v>1</v>
      </c>
      <c r="H32" s="186">
        <v>0</v>
      </c>
      <c r="I32" s="82">
        <v>0</v>
      </c>
      <c r="J32" s="82">
        <v>0</v>
      </c>
      <c r="K32" s="187">
        <v>1</v>
      </c>
      <c r="L32" s="74">
        <f t="shared" si="1"/>
        <v>0</v>
      </c>
      <c r="M32" s="105">
        <f t="shared" si="3"/>
        <v>7.8</v>
      </c>
      <c r="N32" s="105">
        <f t="shared" si="2"/>
        <v>0</v>
      </c>
    </row>
    <row r="33" spans="1:14" x14ac:dyDescent="0.25">
      <c r="A33" s="189" t="s">
        <v>221</v>
      </c>
      <c r="B33" s="189" t="str">
        <f t="shared" si="0"/>
        <v>St37</v>
      </c>
      <c r="C33" s="186">
        <v>100</v>
      </c>
      <c r="D33" s="82">
        <v>100</v>
      </c>
      <c r="E33" s="82">
        <v>100</v>
      </c>
      <c r="F33" s="82">
        <v>0</v>
      </c>
      <c r="G33" s="187">
        <v>1</v>
      </c>
      <c r="H33" s="186">
        <v>0</v>
      </c>
      <c r="I33" s="82">
        <v>0</v>
      </c>
      <c r="J33" s="82">
        <v>0</v>
      </c>
      <c r="K33" s="187">
        <v>1</v>
      </c>
      <c r="L33" s="74">
        <f t="shared" si="1"/>
        <v>1</v>
      </c>
      <c r="M33" s="105">
        <f t="shared" si="3"/>
        <v>7.8</v>
      </c>
      <c r="N33" s="105">
        <f t="shared" si="2"/>
        <v>7.8</v>
      </c>
    </row>
  </sheetData>
  <mergeCells count="4">
    <mergeCell ref="C2:G2"/>
    <mergeCell ref="H2:K2"/>
    <mergeCell ref="L2:N2"/>
    <mergeCell ref="O2:P2"/>
  </mergeCells>
  <phoneticPr fontId="26" type="noConversion"/>
  <dataValidations count="1">
    <dataValidation type="list" allowBlank="1" showInputMessage="1" showErrorMessage="1" sqref="B1" xr:uid="{00000000-0002-0000-0000-000000000000}">
      <formula1>$O$4:$O$14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5"/>
  <dimension ref="A1:N32"/>
  <sheetViews>
    <sheetView workbookViewId="0">
      <selection activeCell="B1" sqref="B1:C14"/>
    </sheetView>
  </sheetViews>
  <sheetFormatPr baseColWidth="10" defaultRowHeight="15" x14ac:dyDescent="0.25"/>
  <cols>
    <col min="1" max="1" width="38.85546875" customWidth="1"/>
    <col min="2" max="2" width="24.5703125" customWidth="1"/>
    <col min="3" max="5" width="18.42578125" customWidth="1"/>
    <col min="6" max="6" width="17.5703125" customWidth="1"/>
    <col min="7" max="7" width="19.5703125" customWidth="1"/>
    <col min="8" max="8" width="23.42578125" customWidth="1"/>
    <col min="9" max="9" width="24.42578125" customWidth="1"/>
    <col min="10" max="10" width="14.140625" customWidth="1"/>
    <col min="11" max="11" width="11.42578125" customWidth="1"/>
  </cols>
  <sheetData>
    <row r="1" spans="1:14" ht="17.25" thickTop="1" thickBot="1" x14ac:dyDescent="0.3">
      <c r="A1" s="60" t="s">
        <v>40</v>
      </c>
      <c r="B1" s="60" t="s">
        <v>2</v>
      </c>
      <c r="C1" s="60" t="s">
        <v>118</v>
      </c>
      <c r="D1" s="60" t="s">
        <v>128</v>
      </c>
      <c r="E1" s="60" t="s">
        <v>145</v>
      </c>
      <c r="F1" s="60" t="s">
        <v>88</v>
      </c>
      <c r="G1" s="60" t="s">
        <v>133</v>
      </c>
      <c r="H1" s="60" t="s">
        <v>89</v>
      </c>
      <c r="I1" s="60" t="s">
        <v>134</v>
      </c>
      <c r="J1" s="60" t="s">
        <v>1</v>
      </c>
      <c r="K1" s="60" t="s">
        <v>51</v>
      </c>
      <c r="L1" s="60" t="s">
        <v>63</v>
      </c>
      <c r="M1" s="60" t="s">
        <v>63</v>
      </c>
      <c r="N1" s="60" t="s">
        <v>63</v>
      </c>
    </row>
    <row r="2" spans="1:14" ht="15.75" x14ac:dyDescent="0.25">
      <c r="A2" t="s">
        <v>80</v>
      </c>
      <c r="B2" t="s">
        <v>93</v>
      </c>
      <c r="C2">
        <v>7.8</v>
      </c>
      <c r="D2">
        <v>2</v>
      </c>
      <c r="E2">
        <v>1</v>
      </c>
      <c r="F2" t="s">
        <v>141</v>
      </c>
      <c r="G2">
        <v>0</v>
      </c>
      <c r="H2" t="s">
        <v>141</v>
      </c>
      <c r="I2">
        <v>0</v>
      </c>
      <c r="J2" s="1" t="s">
        <v>112</v>
      </c>
      <c r="K2" s="2" t="s">
        <v>53</v>
      </c>
      <c r="L2" s="7">
        <v>0</v>
      </c>
      <c r="M2" s="7">
        <v>0</v>
      </c>
      <c r="N2" s="7">
        <v>0</v>
      </c>
    </row>
    <row r="3" spans="1:14" ht="15.75" x14ac:dyDescent="0.25">
      <c r="A3" t="s">
        <v>81</v>
      </c>
      <c r="B3" t="s">
        <v>94</v>
      </c>
      <c r="C3">
        <v>7.8</v>
      </c>
      <c r="D3">
        <v>2.5</v>
      </c>
      <c r="E3">
        <v>1</v>
      </c>
      <c r="F3" t="s">
        <v>18</v>
      </c>
      <c r="G3">
        <v>0.5</v>
      </c>
      <c r="H3" s="1" t="s">
        <v>34</v>
      </c>
      <c r="I3">
        <v>2</v>
      </c>
      <c r="J3" s="1" t="s">
        <v>113</v>
      </c>
      <c r="K3" s="2" t="s">
        <v>52</v>
      </c>
      <c r="L3" s="7">
        <v>0.05</v>
      </c>
      <c r="M3" s="7">
        <v>0.01</v>
      </c>
      <c r="N3" s="7">
        <v>0.05</v>
      </c>
    </row>
    <row r="4" spans="1:14" ht="15.75" x14ac:dyDescent="0.25">
      <c r="A4" t="s">
        <v>82</v>
      </c>
      <c r="B4" t="s">
        <v>105</v>
      </c>
      <c r="C4">
        <v>7.9</v>
      </c>
      <c r="D4">
        <v>5</v>
      </c>
      <c r="E4">
        <v>2</v>
      </c>
      <c r="F4" t="s">
        <v>16</v>
      </c>
      <c r="G4">
        <v>0.5</v>
      </c>
      <c r="H4" s="1" t="s">
        <v>100</v>
      </c>
      <c r="I4">
        <v>1</v>
      </c>
      <c r="K4" s="2"/>
      <c r="L4" s="7">
        <v>0.1</v>
      </c>
      <c r="M4" s="7">
        <v>0.02</v>
      </c>
      <c r="N4" s="7">
        <v>0.1</v>
      </c>
    </row>
    <row r="5" spans="1:14" ht="15.75" x14ac:dyDescent="0.25">
      <c r="A5" t="s">
        <v>97</v>
      </c>
      <c r="B5" t="s">
        <v>95</v>
      </c>
      <c r="C5">
        <v>7.9</v>
      </c>
      <c r="D5">
        <v>6</v>
      </c>
      <c r="E5">
        <v>1.5</v>
      </c>
      <c r="F5" t="s">
        <v>91</v>
      </c>
      <c r="G5">
        <v>1</v>
      </c>
      <c r="H5" t="s">
        <v>92</v>
      </c>
      <c r="I5">
        <v>0.5</v>
      </c>
      <c r="K5" s="2"/>
      <c r="L5" s="7">
        <v>0.15</v>
      </c>
      <c r="M5" s="7">
        <v>0.03</v>
      </c>
      <c r="N5" s="7">
        <v>0.15</v>
      </c>
    </row>
    <row r="6" spans="1:14" ht="15.75" x14ac:dyDescent="0.25">
      <c r="A6" t="s">
        <v>85</v>
      </c>
      <c r="B6" t="s">
        <v>96</v>
      </c>
      <c r="C6">
        <v>7.9</v>
      </c>
      <c r="D6">
        <v>7</v>
      </c>
      <c r="E6">
        <v>2.5</v>
      </c>
      <c r="F6" t="s">
        <v>91</v>
      </c>
      <c r="G6">
        <v>1</v>
      </c>
      <c r="H6" t="s">
        <v>156</v>
      </c>
      <c r="I6">
        <v>2</v>
      </c>
      <c r="K6" s="2"/>
      <c r="L6" s="7">
        <v>0.2</v>
      </c>
      <c r="M6" s="7">
        <v>0.04</v>
      </c>
      <c r="N6" s="7">
        <v>0.2</v>
      </c>
    </row>
    <row r="7" spans="1:14" ht="15.75" x14ac:dyDescent="0.25">
      <c r="A7" t="s">
        <v>98</v>
      </c>
      <c r="B7" t="s">
        <v>31</v>
      </c>
      <c r="C7">
        <v>2.7</v>
      </c>
      <c r="D7">
        <v>6</v>
      </c>
      <c r="E7">
        <v>0.5</v>
      </c>
      <c r="F7" t="s">
        <v>91</v>
      </c>
      <c r="G7">
        <v>1</v>
      </c>
      <c r="H7" s="1" t="s">
        <v>33</v>
      </c>
      <c r="I7">
        <v>2.5</v>
      </c>
      <c r="K7" s="2"/>
      <c r="L7" s="7">
        <v>0.25</v>
      </c>
      <c r="M7" s="7">
        <v>0.05</v>
      </c>
      <c r="N7" s="7">
        <v>0.25</v>
      </c>
    </row>
    <row r="8" spans="1:14" ht="15.75" x14ac:dyDescent="0.25">
      <c r="A8" t="s">
        <v>83</v>
      </c>
      <c r="B8" t="s">
        <v>9</v>
      </c>
      <c r="C8">
        <v>8.5</v>
      </c>
      <c r="D8">
        <v>6</v>
      </c>
      <c r="E8">
        <v>0.75</v>
      </c>
      <c r="H8" s="1" t="s">
        <v>21</v>
      </c>
      <c r="I8">
        <v>1</v>
      </c>
      <c r="K8" s="2"/>
      <c r="L8" s="7">
        <v>0.3</v>
      </c>
      <c r="M8" s="7">
        <v>0.06</v>
      </c>
      <c r="N8" s="7">
        <v>0.3</v>
      </c>
    </row>
    <row r="9" spans="1:14" ht="15.75" x14ac:dyDescent="0.25">
      <c r="A9" t="s">
        <v>99</v>
      </c>
      <c r="B9" t="s">
        <v>8</v>
      </c>
      <c r="C9">
        <v>8.8000000000000007</v>
      </c>
      <c r="D9">
        <v>10</v>
      </c>
      <c r="E9">
        <v>0.75</v>
      </c>
      <c r="H9" s="1" t="s">
        <v>102</v>
      </c>
      <c r="I9">
        <v>1</v>
      </c>
      <c r="K9" s="2"/>
      <c r="L9" s="7">
        <v>0.35</v>
      </c>
      <c r="M9" s="7">
        <v>7.0000000000000007E-2</v>
      </c>
      <c r="N9" s="7">
        <v>0.35</v>
      </c>
    </row>
    <row r="10" spans="1:14" ht="15.75" x14ac:dyDescent="0.25">
      <c r="B10" t="s">
        <v>10</v>
      </c>
      <c r="C10">
        <v>4.4000000000000004</v>
      </c>
      <c r="D10">
        <v>50</v>
      </c>
      <c r="E10">
        <v>4</v>
      </c>
      <c r="H10" s="1" t="s">
        <v>101</v>
      </c>
      <c r="I10">
        <v>1</v>
      </c>
      <c r="K10" s="2"/>
      <c r="L10" s="7">
        <v>0.4</v>
      </c>
      <c r="M10" s="7">
        <v>0.08</v>
      </c>
      <c r="N10" s="7">
        <v>0.4</v>
      </c>
    </row>
    <row r="11" spans="1:14" ht="15.75" x14ac:dyDescent="0.25">
      <c r="B11" t="s">
        <v>15</v>
      </c>
      <c r="C11">
        <v>1.5</v>
      </c>
      <c r="E11">
        <v>0.5</v>
      </c>
      <c r="H11" s="1" t="s">
        <v>32</v>
      </c>
      <c r="I11">
        <v>1</v>
      </c>
      <c r="K11" s="12"/>
      <c r="L11" s="7">
        <v>0.45</v>
      </c>
      <c r="M11" s="7">
        <v>0.09</v>
      </c>
      <c r="N11" s="7">
        <v>0.45</v>
      </c>
    </row>
    <row r="12" spans="1:14" ht="15.75" x14ac:dyDescent="0.25">
      <c r="B12" t="s">
        <v>120</v>
      </c>
      <c r="C12">
        <v>0</v>
      </c>
      <c r="E12">
        <v>2.5</v>
      </c>
      <c r="H12" t="s">
        <v>91</v>
      </c>
      <c r="I12">
        <v>2</v>
      </c>
      <c r="K12" s="2"/>
      <c r="L12" s="7">
        <v>0.5</v>
      </c>
      <c r="M12" s="7">
        <v>0.1</v>
      </c>
      <c r="N12" s="7">
        <v>0.5</v>
      </c>
    </row>
    <row r="13" spans="1:14" ht="15.75" x14ac:dyDescent="0.25">
      <c r="B13" t="s">
        <v>120</v>
      </c>
      <c r="C13">
        <v>0</v>
      </c>
      <c r="E13">
        <v>2.5</v>
      </c>
      <c r="H13" t="s">
        <v>91</v>
      </c>
      <c r="I13">
        <v>2</v>
      </c>
      <c r="K13" s="1"/>
      <c r="L13" s="1"/>
      <c r="M13" s="7">
        <v>0.11</v>
      </c>
      <c r="N13" s="7">
        <v>0.55000000000000004</v>
      </c>
    </row>
    <row r="14" spans="1:14" ht="15.75" x14ac:dyDescent="0.25">
      <c r="B14" t="s">
        <v>120</v>
      </c>
      <c r="C14">
        <v>0</v>
      </c>
      <c r="E14">
        <v>2.5</v>
      </c>
      <c r="H14" t="s">
        <v>91</v>
      </c>
      <c r="I14">
        <v>2</v>
      </c>
      <c r="K14" s="1"/>
      <c r="L14" s="1"/>
      <c r="M14" s="7">
        <v>0.12</v>
      </c>
      <c r="N14" s="7">
        <v>0.6</v>
      </c>
    </row>
    <row r="15" spans="1:14" ht="15.75" x14ac:dyDescent="0.25">
      <c r="K15" s="1"/>
      <c r="L15" s="1"/>
      <c r="M15" s="7">
        <v>0.13</v>
      </c>
      <c r="N15" s="7">
        <v>0.65</v>
      </c>
    </row>
    <row r="16" spans="1:14" ht="15.75" x14ac:dyDescent="0.25">
      <c r="F16" s="1"/>
      <c r="G16" s="1"/>
      <c r="H16" s="1"/>
      <c r="K16" s="1"/>
      <c r="L16" s="1"/>
      <c r="M16" s="7">
        <v>0.14000000000000001</v>
      </c>
      <c r="N16" s="7">
        <v>0.7</v>
      </c>
    </row>
    <row r="17" spans="5:14" ht="15.75" x14ac:dyDescent="0.25">
      <c r="F17" s="1"/>
      <c r="G17" s="1"/>
      <c r="H17" s="1"/>
      <c r="K17" s="1"/>
      <c r="L17" s="1"/>
      <c r="M17" s="7">
        <v>0.15</v>
      </c>
      <c r="N17" s="7">
        <v>0.75</v>
      </c>
    </row>
    <row r="18" spans="5:14" ht="15.75" x14ac:dyDescent="0.25">
      <c r="F18" s="1"/>
      <c r="G18" s="1"/>
      <c r="H18" s="1"/>
      <c r="K18" s="1"/>
      <c r="L18" s="1"/>
      <c r="M18" s="7">
        <v>0.16</v>
      </c>
      <c r="N18" s="7">
        <v>0.8</v>
      </c>
    </row>
    <row r="19" spans="5:14" ht="15.75" x14ac:dyDescent="0.25">
      <c r="E19" s="1"/>
      <c r="F19" s="1"/>
      <c r="G19" s="1"/>
      <c r="H19" s="1"/>
      <c r="I19" s="1"/>
      <c r="K19" s="1"/>
      <c r="L19" s="1"/>
      <c r="M19" s="7">
        <v>0.17</v>
      </c>
      <c r="N19" s="7">
        <v>0.85</v>
      </c>
    </row>
    <row r="20" spans="5:14" ht="15.75" x14ac:dyDescent="0.25">
      <c r="E20" s="1"/>
      <c r="F20" s="1"/>
      <c r="G20" s="1"/>
      <c r="H20" s="1"/>
      <c r="I20" s="1"/>
      <c r="K20" s="1"/>
      <c r="L20" s="1"/>
      <c r="M20" s="7">
        <v>0.18</v>
      </c>
      <c r="N20" s="7">
        <v>0.9</v>
      </c>
    </row>
    <row r="21" spans="5:14" ht="15.75" x14ac:dyDescent="0.25">
      <c r="E21" s="1"/>
      <c r="F21" s="1"/>
      <c r="G21" s="1"/>
      <c r="H21" s="1"/>
      <c r="I21" s="1"/>
      <c r="K21" s="1"/>
      <c r="L21" s="1"/>
      <c r="M21" s="7">
        <v>0.19</v>
      </c>
      <c r="N21" s="7">
        <v>0.95</v>
      </c>
    </row>
    <row r="22" spans="5:14" ht="15.75" x14ac:dyDescent="0.25">
      <c r="E22" s="1"/>
      <c r="F22" s="1"/>
      <c r="G22" s="1"/>
      <c r="H22" s="1"/>
      <c r="I22" s="1"/>
      <c r="K22" s="1"/>
      <c r="L22" s="1"/>
      <c r="M22" s="7">
        <v>0.2</v>
      </c>
    </row>
    <row r="23" spans="5:14" x14ac:dyDescent="0.25">
      <c r="E23" s="1"/>
      <c r="F23" s="1"/>
      <c r="G23" s="1"/>
      <c r="H23" s="1"/>
      <c r="I23" s="1"/>
    </row>
    <row r="24" spans="5:14" x14ac:dyDescent="0.25">
      <c r="E24" s="1"/>
      <c r="F24" s="1"/>
      <c r="G24" s="1"/>
      <c r="H24" s="1"/>
      <c r="I24" s="1"/>
    </row>
    <row r="25" spans="5:14" x14ac:dyDescent="0.25">
      <c r="E25" s="1"/>
      <c r="F25" s="1"/>
      <c r="G25" s="1"/>
      <c r="H25" s="1"/>
      <c r="I25" s="1"/>
    </row>
    <row r="26" spans="5:14" x14ac:dyDescent="0.25">
      <c r="E26" s="1"/>
      <c r="F26" s="1"/>
      <c r="G26" s="1"/>
      <c r="H26" s="1"/>
      <c r="I26" s="1"/>
    </row>
    <row r="27" spans="5:14" x14ac:dyDescent="0.25">
      <c r="E27" s="1"/>
      <c r="F27" s="1"/>
      <c r="G27" s="1"/>
      <c r="H27" s="1"/>
      <c r="I27" s="1"/>
    </row>
    <row r="28" spans="5:14" x14ac:dyDescent="0.25">
      <c r="E28" s="1"/>
      <c r="F28" s="1"/>
      <c r="G28" s="1"/>
      <c r="H28" s="1"/>
      <c r="I28" s="1"/>
    </row>
    <row r="29" spans="5:14" x14ac:dyDescent="0.25">
      <c r="E29" s="1"/>
      <c r="F29" s="1"/>
      <c r="G29" s="1"/>
      <c r="H29" s="1"/>
      <c r="I29" s="1"/>
    </row>
    <row r="30" spans="5:14" x14ac:dyDescent="0.25">
      <c r="E30" s="1"/>
      <c r="F30" s="1"/>
      <c r="G30" s="1"/>
      <c r="H30" s="1"/>
      <c r="I30" s="1"/>
    </row>
    <row r="31" spans="5:14" x14ac:dyDescent="0.25">
      <c r="E31" s="1"/>
      <c r="F31" s="1"/>
      <c r="G31" s="1"/>
      <c r="H31" s="1"/>
      <c r="I31" s="1"/>
    </row>
    <row r="32" spans="5:14" x14ac:dyDescent="0.25">
      <c r="E32" s="1"/>
      <c r="F32" s="1"/>
      <c r="G32" s="1"/>
      <c r="H32" s="1"/>
      <c r="I32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W316"/>
  <sheetViews>
    <sheetView showGridLines="0" topLeftCell="E1" zoomScale="90" zoomScaleNormal="90" workbookViewId="0">
      <selection activeCell="T2" sqref="T2:AB2"/>
    </sheetView>
  </sheetViews>
  <sheetFormatPr baseColWidth="10" defaultRowHeight="15.75" x14ac:dyDescent="0.25"/>
  <cols>
    <col min="1" max="1" width="45.7109375" style="2" customWidth="1"/>
    <col min="2" max="2" width="6.28515625" style="2" customWidth="1"/>
    <col min="3" max="3" width="9.28515625" style="2" customWidth="1"/>
    <col min="4" max="4" width="11.5703125" style="2" customWidth="1"/>
    <col min="5" max="7" width="11.42578125" style="2" customWidth="1"/>
    <col min="8" max="8" width="13.140625" style="2" customWidth="1"/>
    <col min="9" max="9" width="11.140625" style="2" customWidth="1"/>
    <col min="10" max="10" width="11.42578125" style="6" customWidth="1"/>
    <col min="11" max="11" width="12.28515625" style="2" customWidth="1"/>
    <col min="12" max="12" width="2.7109375" style="2" customWidth="1"/>
    <col min="13" max="13" width="4.5703125" style="2" customWidth="1"/>
    <col min="14" max="14" width="7.5703125" style="2" customWidth="1"/>
    <col min="15" max="15" width="7.42578125" style="2" hidden="1" customWidth="1"/>
    <col min="16" max="16" width="6" style="2" hidden="1" customWidth="1"/>
    <col min="17" max="17" width="7.42578125" style="2" customWidth="1"/>
    <col min="18" max="19" width="9.85546875" style="2" hidden="1" customWidth="1"/>
    <col min="20" max="23" width="7.85546875" style="2" customWidth="1"/>
    <col min="24" max="24" width="6.28515625" style="2" customWidth="1"/>
    <col min="25" max="28" width="7.7109375" style="2" customWidth="1"/>
    <col min="29" max="29" width="10.7109375" style="2" customWidth="1"/>
    <col min="30" max="30" width="11.42578125" style="2" customWidth="1"/>
    <col min="31" max="31" width="14.7109375" style="2" customWidth="1"/>
    <col min="32" max="34" width="11.42578125" style="2" customWidth="1"/>
    <col min="35" max="35" width="12.42578125" style="2" customWidth="1"/>
    <col min="36" max="38" width="12.5703125" style="2" customWidth="1"/>
    <col min="39" max="39" width="3" style="2" customWidth="1"/>
    <col min="40" max="40" width="15.42578125" style="2" customWidth="1"/>
    <col min="41" max="42" width="15.5703125" style="2" customWidth="1"/>
    <col min="43" max="53" width="11.42578125" style="2" customWidth="1"/>
    <col min="54" max="54" width="11.42578125" style="93" customWidth="1"/>
    <col min="55" max="55" width="13" style="2" customWidth="1"/>
    <col min="56" max="60" width="11.42578125" style="2" customWidth="1"/>
    <col min="61" max="76" width="11.42578125" style="93" customWidth="1"/>
    <col min="77" max="93" width="11.42578125" style="2" customWidth="1"/>
    <col min="94" max="94" width="11.42578125" style="14" customWidth="1"/>
    <col min="95" max="100" width="11.42578125" style="2" customWidth="1"/>
    <col min="101" max="101" width="13.7109375" style="2" customWidth="1"/>
    <col min="102" max="236" width="11.42578125" style="2" customWidth="1"/>
    <col min="237" max="16384" width="11.42578125" style="2"/>
  </cols>
  <sheetData>
    <row r="1" spans="1:231" ht="17.25" thickTop="1" thickBot="1" x14ac:dyDescent="0.3">
      <c r="A1" s="33" t="s">
        <v>2</v>
      </c>
      <c r="B1" s="33"/>
      <c r="C1" s="33"/>
      <c r="D1" s="33"/>
      <c r="E1" s="33"/>
      <c r="F1" s="33"/>
      <c r="G1" s="33"/>
      <c r="H1" s="104" t="s">
        <v>17</v>
      </c>
      <c r="I1" s="104" t="s">
        <v>39</v>
      </c>
      <c r="J1" s="104" t="s">
        <v>27</v>
      </c>
      <c r="L1" s="172">
        <v>1</v>
      </c>
      <c r="M1" s="205" t="s">
        <v>142</v>
      </c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7"/>
      <c r="AV1" s="33" t="s">
        <v>2</v>
      </c>
      <c r="AW1" s="33"/>
      <c r="AX1" s="33"/>
      <c r="AY1" s="33"/>
      <c r="AZ1" s="33"/>
      <c r="BA1" s="33" t="s">
        <v>7</v>
      </c>
      <c r="BB1" s="150" t="e">
        <f>'1 - Eingabemaske'!#REF!</f>
        <v>#REF!</v>
      </c>
      <c r="BC1" s="104" t="s">
        <v>17</v>
      </c>
      <c r="BD1" s="104" t="s">
        <v>39</v>
      </c>
      <c r="BE1" s="104" t="s">
        <v>27</v>
      </c>
      <c r="BH1" s="199" t="s">
        <v>142</v>
      </c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1"/>
      <c r="CP1" s="155" t="s">
        <v>2</v>
      </c>
      <c r="CQ1" s="33"/>
      <c r="CR1" s="33"/>
      <c r="CS1" s="33"/>
      <c r="CT1" s="33"/>
      <c r="CU1" s="33" t="s">
        <v>7</v>
      </c>
      <c r="CV1" s="150" t="e">
        <f>'1 - Eingabemaske'!#REF!</f>
        <v>#REF!</v>
      </c>
      <c r="CW1" s="104" t="s">
        <v>17</v>
      </c>
      <c r="CX1" s="104" t="s">
        <v>39</v>
      </c>
      <c r="CY1" s="104" t="s">
        <v>27</v>
      </c>
      <c r="DB1" s="199" t="s">
        <v>142</v>
      </c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1"/>
      <c r="EJ1" s="33" t="s">
        <v>2</v>
      </c>
      <c r="EK1" s="33"/>
      <c r="EL1" s="33"/>
      <c r="EM1" s="33"/>
      <c r="EN1" s="33"/>
      <c r="EO1" s="33" t="s">
        <v>7</v>
      </c>
      <c r="EP1" s="150" t="e">
        <f>'1 - Eingabemaske'!#REF!</f>
        <v>#REF!</v>
      </c>
      <c r="EQ1" s="104" t="s">
        <v>17</v>
      </c>
      <c r="ER1" s="104" t="s">
        <v>39</v>
      </c>
      <c r="ES1" s="104" t="s">
        <v>27</v>
      </c>
      <c r="EV1" s="199" t="s">
        <v>142</v>
      </c>
      <c r="EW1" s="200"/>
      <c r="EX1" s="200"/>
      <c r="EY1" s="200"/>
      <c r="EZ1" s="200"/>
      <c r="FA1" s="200"/>
      <c r="FB1" s="200"/>
      <c r="FC1" s="200"/>
      <c r="FD1" s="200"/>
      <c r="FE1" s="200"/>
      <c r="FF1" s="200"/>
      <c r="FG1" s="200"/>
      <c r="FH1" s="200"/>
      <c r="FI1" s="200"/>
      <c r="FJ1" s="200"/>
      <c r="FK1" s="200"/>
      <c r="FL1" s="200"/>
      <c r="FM1" s="200"/>
      <c r="FN1" s="200"/>
      <c r="FO1" s="200"/>
      <c r="FP1" s="200"/>
      <c r="FQ1" s="200"/>
      <c r="FR1" s="200"/>
      <c r="FS1" s="200"/>
      <c r="FT1" s="200"/>
      <c r="FU1" s="201"/>
      <c r="GD1" s="33" t="s">
        <v>2</v>
      </c>
      <c r="GE1" s="33"/>
      <c r="GF1" s="33"/>
      <c r="GG1" s="33"/>
      <c r="GH1" s="33"/>
      <c r="GI1" s="33" t="s">
        <v>7</v>
      </c>
      <c r="GJ1" s="150" t="e">
        <f>'1 - Eingabemaske'!#REF!</f>
        <v>#REF!</v>
      </c>
      <c r="GK1" s="104" t="s">
        <v>17</v>
      </c>
      <c r="GL1" s="104" t="s">
        <v>39</v>
      </c>
      <c r="GM1" s="104" t="s">
        <v>27</v>
      </c>
      <c r="GP1" s="199" t="s">
        <v>142</v>
      </c>
      <c r="GQ1" s="200"/>
      <c r="GR1" s="200"/>
      <c r="GS1" s="200"/>
      <c r="GT1" s="200"/>
      <c r="GU1" s="200"/>
      <c r="GV1" s="200"/>
      <c r="GW1" s="200"/>
      <c r="GX1" s="200"/>
      <c r="GY1" s="200"/>
      <c r="GZ1" s="200"/>
      <c r="HA1" s="200"/>
      <c r="HB1" s="200"/>
      <c r="HC1" s="200"/>
      <c r="HD1" s="200"/>
      <c r="HE1" s="200"/>
      <c r="HF1" s="200"/>
      <c r="HG1" s="200"/>
      <c r="HH1" s="200"/>
      <c r="HI1" s="200"/>
      <c r="HJ1" s="200"/>
      <c r="HK1" s="200"/>
      <c r="HL1" s="200"/>
      <c r="HM1" s="200"/>
      <c r="HN1" s="200"/>
      <c r="HO1" s="201"/>
    </row>
    <row r="2" spans="1:231" ht="17.25" thickTop="1" thickBot="1" x14ac:dyDescent="0.3">
      <c r="A2" s="19" t="s">
        <v>121</v>
      </c>
      <c r="B2" s="19"/>
      <c r="C2" s="22"/>
      <c r="D2" s="22"/>
      <c r="E2" s="19"/>
      <c r="F2" s="19"/>
      <c r="G2" s="19"/>
      <c r="H2" s="25">
        <f ca="1">I2*J2</f>
        <v>0</v>
      </c>
      <c r="I2" s="25">
        <f ca="1">AI34</f>
        <v>0</v>
      </c>
      <c r="J2" s="132">
        <f>'1 - Eingabemaske'!H4</f>
        <v>0</v>
      </c>
      <c r="L2" s="173">
        <f>IF(L1=1,35,IF(L1=2,36,IF(L1=3,37,IF(L1=4,38,IF(L1=5,39,IF(L1=6,40,IF(L1=7,41,IF(L1=8,42,IF(L1=9,43,IF(L1=10,44,IF(L1=11,45,IF(L1=12,46,IF(L1=13,47,IF(L1=14,48,IF(L1=15,49,IF(L1=16,50,IF(L1=17,51,IF(L1=18,52,IF(L1=19,53,IF(L1=20,54,IF(L1=21,55,IF(L1=22,56,IF(L1=23,57,IF(L1=24,58,IF(L1=25,59,IF(L1=26,60,IF(L1=27,61,IF(L1=28,62,IF(L1=29,63,IF(L1=30,64,0))))))))))))))))))))))))))))))</f>
        <v>35</v>
      </c>
      <c r="M2" s="70"/>
      <c r="N2" s="170">
        <f ca="1">INDIRECT(L9)</f>
        <v>0</v>
      </c>
      <c r="O2" s="170" t="e">
        <f>'1 - Eingabemaske'!#REF!</f>
        <v>#REF!</v>
      </c>
      <c r="P2" s="169"/>
      <c r="Q2" s="170">
        <f ca="1">INDIRECT(L10)</f>
        <v>0</v>
      </c>
      <c r="R2" s="170">
        <f ca="1">INDIRECT(L11)</f>
        <v>0</v>
      </c>
      <c r="S2" s="170">
        <f ca="1">INDIRECT(L12)</f>
        <v>0</v>
      </c>
      <c r="T2" s="208" t="s">
        <v>13</v>
      </c>
      <c r="U2" s="209"/>
      <c r="V2" s="209"/>
      <c r="W2" s="209"/>
      <c r="X2" s="210"/>
      <c r="Y2" s="208" t="s">
        <v>12</v>
      </c>
      <c r="Z2" s="209"/>
      <c r="AA2" s="209"/>
      <c r="AB2" s="210"/>
      <c r="AC2" s="177" t="s">
        <v>115</v>
      </c>
      <c r="AD2" s="178"/>
      <c r="AE2" s="178"/>
      <c r="AF2" s="177" t="s">
        <v>115</v>
      </c>
      <c r="AG2" s="177" t="s">
        <v>11</v>
      </c>
      <c r="AH2" s="177" t="s">
        <v>11</v>
      </c>
      <c r="AI2" s="177"/>
      <c r="AJ2" s="71"/>
      <c r="AK2" s="71"/>
      <c r="AL2" s="72"/>
      <c r="AN2" s="196" t="s">
        <v>35</v>
      </c>
      <c r="AO2" s="197"/>
      <c r="AP2" s="197"/>
      <c r="AQ2" s="197"/>
      <c r="AR2" s="197"/>
      <c r="AS2" s="197"/>
      <c r="AT2" s="198"/>
      <c r="AV2" s="19" t="s">
        <v>121</v>
      </c>
      <c r="AW2" s="19"/>
      <c r="AX2" s="22"/>
      <c r="AY2" s="22"/>
      <c r="AZ2" s="19"/>
      <c r="BA2" s="19"/>
      <c r="BB2" s="116"/>
      <c r="BC2" s="25" t="e">
        <f ca="1">BD2*BE2</f>
        <v>#REF!</v>
      </c>
      <c r="BD2" s="25" t="e">
        <f ca="1">CD34</f>
        <v>#REF!</v>
      </c>
      <c r="BE2" s="143">
        <f>$J$2</f>
        <v>0</v>
      </c>
      <c r="BH2" s="70"/>
      <c r="BI2" s="134"/>
      <c r="BJ2" s="134"/>
      <c r="BK2" s="134"/>
      <c r="BL2" s="134"/>
      <c r="BM2" s="134"/>
      <c r="BN2" s="134"/>
      <c r="BO2" s="202" t="s">
        <v>13</v>
      </c>
      <c r="BP2" s="203"/>
      <c r="BQ2" s="203"/>
      <c r="BR2" s="203"/>
      <c r="BS2" s="204"/>
      <c r="BT2" s="202" t="s">
        <v>12</v>
      </c>
      <c r="BU2" s="203"/>
      <c r="BV2" s="203"/>
      <c r="BW2" s="204"/>
      <c r="BX2" s="138" t="s">
        <v>115</v>
      </c>
      <c r="BY2" s="79"/>
      <c r="BZ2" s="80"/>
      <c r="CA2" s="81" t="s">
        <v>115</v>
      </c>
      <c r="CB2" s="81" t="s">
        <v>11</v>
      </c>
      <c r="CC2" s="81" t="s">
        <v>11</v>
      </c>
      <c r="CD2" s="81"/>
      <c r="CE2" s="71"/>
      <c r="CF2" s="71"/>
      <c r="CG2" s="72"/>
      <c r="CI2" s="196" t="s">
        <v>35</v>
      </c>
      <c r="CJ2" s="197"/>
      <c r="CK2" s="197"/>
      <c r="CL2" s="197"/>
      <c r="CM2" s="197"/>
      <c r="CN2" s="197"/>
      <c r="CO2" s="198"/>
      <c r="CP2" s="156" t="s">
        <v>121</v>
      </c>
      <c r="CQ2" s="19"/>
      <c r="CR2" s="22"/>
      <c r="CS2" s="22"/>
      <c r="CT2" s="19"/>
      <c r="CU2" s="19"/>
      <c r="CV2" s="116"/>
      <c r="CW2" s="25" t="e">
        <f ca="1">CX2*CY2</f>
        <v>#REF!</v>
      </c>
      <c r="CX2" s="25" t="e">
        <f ca="1">DX34</f>
        <v>#REF!</v>
      </c>
      <c r="CY2" s="143">
        <f>$J$2</f>
        <v>0</v>
      </c>
      <c r="DB2" s="70"/>
      <c r="DC2" s="134"/>
      <c r="DD2" s="134"/>
      <c r="DE2" s="134"/>
      <c r="DF2" s="134"/>
      <c r="DG2" s="134"/>
      <c r="DH2" s="134"/>
      <c r="DI2" s="202" t="s">
        <v>13</v>
      </c>
      <c r="DJ2" s="203"/>
      <c r="DK2" s="203"/>
      <c r="DL2" s="203"/>
      <c r="DM2" s="204"/>
      <c r="DN2" s="202" t="s">
        <v>12</v>
      </c>
      <c r="DO2" s="203"/>
      <c r="DP2" s="203"/>
      <c r="DQ2" s="204"/>
      <c r="DR2" s="138" t="s">
        <v>115</v>
      </c>
      <c r="DS2" s="79"/>
      <c r="DT2" s="80"/>
      <c r="DU2" s="81" t="s">
        <v>115</v>
      </c>
      <c r="DV2" s="81" t="s">
        <v>11</v>
      </c>
      <c r="DW2" s="81" t="s">
        <v>11</v>
      </c>
      <c r="DX2" s="81"/>
      <c r="DY2" s="71"/>
      <c r="DZ2" s="71"/>
      <c r="EA2" s="72"/>
      <c r="EC2" s="196" t="s">
        <v>35</v>
      </c>
      <c r="ED2" s="197"/>
      <c r="EE2" s="197"/>
      <c r="EF2" s="197"/>
      <c r="EG2" s="197"/>
      <c r="EH2" s="197"/>
      <c r="EI2" s="198"/>
      <c r="EJ2" s="19" t="s">
        <v>121</v>
      </c>
      <c r="EK2" s="19"/>
      <c r="EL2" s="22"/>
      <c r="EM2" s="22"/>
      <c r="EN2" s="19"/>
      <c r="EO2" s="19"/>
      <c r="EP2" s="116"/>
      <c r="EQ2" s="25" t="e">
        <f ca="1">ER2*ES2</f>
        <v>#REF!</v>
      </c>
      <c r="ER2" s="25" t="e">
        <f ca="1">FR34</f>
        <v>#REF!</v>
      </c>
      <c r="ES2" s="143">
        <f>$J$2</f>
        <v>0</v>
      </c>
      <c r="EV2" s="70"/>
      <c r="EW2" s="134"/>
      <c r="EX2" s="134"/>
      <c r="EY2" s="134"/>
      <c r="EZ2" s="134"/>
      <c r="FA2" s="134"/>
      <c r="FB2" s="134"/>
      <c r="FC2" s="202" t="s">
        <v>13</v>
      </c>
      <c r="FD2" s="203"/>
      <c r="FE2" s="203"/>
      <c r="FF2" s="203"/>
      <c r="FG2" s="204"/>
      <c r="FH2" s="202" t="s">
        <v>12</v>
      </c>
      <c r="FI2" s="203"/>
      <c r="FJ2" s="203"/>
      <c r="FK2" s="204"/>
      <c r="FL2" s="138" t="s">
        <v>115</v>
      </c>
      <c r="FM2" s="79"/>
      <c r="FN2" s="80"/>
      <c r="FO2" s="81" t="s">
        <v>115</v>
      </c>
      <c r="FP2" s="81" t="s">
        <v>11</v>
      </c>
      <c r="FQ2" s="81" t="s">
        <v>11</v>
      </c>
      <c r="FR2" s="81"/>
      <c r="FS2" s="71"/>
      <c r="FT2" s="71"/>
      <c r="FU2" s="72"/>
      <c r="FW2" s="196" t="s">
        <v>35</v>
      </c>
      <c r="FX2" s="197"/>
      <c r="FY2" s="197"/>
      <c r="FZ2" s="197"/>
      <c r="GA2" s="197"/>
      <c r="GB2" s="197"/>
      <c r="GC2" s="198"/>
      <c r="GD2" s="19" t="s">
        <v>121</v>
      </c>
      <c r="GE2" s="19"/>
      <c r="GF2" s="22"/>
      <c r="GG2" s="22"/>
      <c r="GH2" s="19"/>
      <c r="GI2" s="19"/>
      <c r="GJ2" s="116"/>
      <c r="GK2" s="25" t="e">
        <f ca="1">GL2*GM2</f>
        <v>#REF!</v>
      </c>
      <c r="GL2" s="25" t="e">
        <f ca="1">HL34</f>
        <v>#REF!</v>
      </c>
      <c r="GM2" s="143">
        <f>$J$2</f>
        <v>0</v>
      </c>
      <c r="GP2" s="70"/>
      <c r="GQ2" s="134"/>
      <c r="GR2" s="134"/>
      <c r="GS2" s="134"/>
      <c r="GT2" s="134"/>
      <c r="GU2" s="134"/>
      <c r="GV2" s="134"/>
      <c r="GW2" s="202" t="s">
        <v>13</v>
      </c>
      <c r="GX2" s="203"/>
      <c r="GY2" s="203"/>
      <c r="GZ2" s="203"/>
      <c r="HA2" s="204"/>
      <c r="HB2" s="202" t="s">
        <v>12</v>
      </c>
      <c r="HC2" s="203"/>
      <c r="HD2" s="203"/>
      <c r="HE2" s="204"/>
      <c r="HF2" s="138" t="s">
        <v>115</v>
      </c>
      <c r="HG2" s="79"/>
      <c r="HH2" s="80"/>
      <c r="HI2" s="81" t="s">
        <v>115</v>
      </c>
      <c r="HJ2" s="81" t="s">
        <v>11</v>
      </c>
      <c r="HK2" s="81" t="s">
        <v>11</v>
      </c>
      <c r="HL2" s="81"/>
      <c r="HM2" s="71"/>
      <c r="HN2" s="71"/>
      <c r="HO2" s="72"/>
      <c r="HQ2" s="196" t="s">
        <v>35</v>
      </c>
      <c r="HR2" s="197"/>
      <c r="HS2" s="197"/>
      <c r="HT2" s="197"/>
      <c r="HU2" s="197"/>
      <c r="HV2" s="197"/>
      <c r="HW2" s="198"/>
    </row>
    <row r="3" spans="1:231" ht="17.25" customHeight="1" thickTop="1" thickBot="1" x14ac:dyDescent="0.3">
      <c r="A3" s="19" t="s">
        <v>110</v>
      </c>
      <c r="B3" s="19"/>
      <c r="C3" s="22"/>
      <c r="D3" s="22"/>
      <c r="E3" s="59">
        <f>'1 - Eingabemaske'!D2</f>
        <v>0</v>
      </c>
      <c r="F3" s="19"/>
      <c r="G3" s="19"/>
      <c r="H3" s="25"/>
      <c r="J3" s="2"/>
      <c r="L3" s="174" t="s">
        <v>178</v>
      </c>
      <c r="M3" s="179" t="s">
        <v>0</v>
      </c>
      <c r="N3" s="180" t="s">
        <v>7</v>
      </c>
      <c r="O3" s="180" t="s">
        <v>79</v>
      </c>
      <c r="P3" s="180" t="s">
        <v>86</v>
      </c>
      <c r="Q3" s="180" t="s">
        <v>2</v>
      </c>
      <c r="R3" s="180" t="s">
        <v>88</v>
      </c>
      <c r="S3" s="180" t="s">
        <v>89</v>
      </c>
      <c r="T3" s="184" t="s">
        <v>4</v>
      </c>
      <c r="U3" s="180" t="s">
        <v>117</v>
      </c>
      <c r="V3" s="180" t="s">
        <v>3</v>
      </c>
      <c r="W3" s="180" t="s">
        <v>14</v>
      </c>
      <c r="X3" s="185" t="s">
        <v>114</v>
      </c>
      <c r="Y3" s="184" t="s">
        <v>5</v>
      </c>
      <c r="Z3" s="180" t="s">
        <v>3</v>
      </c>
      <c r="AA3" s="180" t="s">
        <v>6</v>
      </c>
      <c r="AB3" s="185" t="s">
        <v>114</v>
      </c>
      <c r="AC3" s="181" t="s">
        <v>143</v>
      </c>
      <c r="AD3" s="180" t="s">
        <v>119</v>
      </c>
      <c r="AE3" s="180" t="s">
        <v>118</v>
      </c>
      <c r="AF3" s="180" t="s">
        <v>116</v>
      </c>
      <c r="AG3" s="180" t="s">
        <v>116</v>
      </c>
      <c r="AH3" s="180" t="s">
        <v>116</v>
      </c>
      <c r="AI3" s="180" t="s">
        <v>116</v>
      </c>
      <c r="AJ3" s="180" t="s">
        <v>124</v>
      </c>
      <c r="AK3" s="180" t="s">
        <v>126</v>
      </c>
      <c r="AL3" s="182" t="s">
        <v>127</v>
      </c>
      <c r="AN3" s="67" t="s">
        <v>130</v>
      </c>
      <c r="AO3" s="68" t="s">
        <v>131</v>
      </c>
      <c r="AP3" s="68" t="s">
        <v>135</v>
      </c>
      <c r="AQ3" s="61">
        <v>0.03</v>
      </c>
      <c r="AR3" s="62" t="s">
        <v>36</v>
      </c>
      <c r="AS3" s="62" t="s">
        <v>37</v>
      </c>
      <c r="AT3" s="63" t="s">
        <v>38</v>
      </c>
      <c r="AV3" s="19" t="s">
        <v>110</v>
      </c>
      <c r="AW3" s="19"/>
      <c r="AX3" s="22"/>
      <c r="AY3" s="22"/>
      <c r="AZ3" s="59">
        <f>$E$3</f>
        <v>0</v>
      </c>
      <c r="BA3" s="19"/>
      <c r="BB3" s="116"/>
      <c r="BC3" s="25"/>
      <c r="BH3" s="69" t="s">
        <v>0</v>
      </c>
      <c r="BI3" s="135" t="s">
        <v>7</v>
      </c>
      <c r="BJ3" s="135" t="s">
        <v>79</v>
      </c>
      <c r="BK3" s="135" t="s">
        <v>86</v>
      </c>
      <c r="BL3" s="135" t="s">
        <v>2</v>
      </c>
      <c r="BM3" s="135" t="s">
        <v>88</v>
      </c>
      <c r="BN3" s="135" t="s">
        <v>89</v>
      </c>
      <c r="BO3" s="135" t="s">
        <v>4</v>
      </c>
      <c r="BP3" s="135" t="s">
        <v>117</v>
      </c>
      <c r="BQ3" s="135" t="s">
        <v>3</v>
      </c>
      <c r="BR3" s="135" t="s">
        <v>14</v>
      </c>
      <c r="BS3" s="135" t="s">
        <v>114</v>
      </c>
      <c r="BT3" s="135" t="s">
        <v>5</v>
      </c>
      <c r="BU3" s="135" t="s">
        <v>3</v>
      </c>
      <c r="BV3" s="135" t="s">
        <v>6</v>
      </c>
      <c r="BW3" s="135" t="s">
        <v>114</v>
      </c>
      <c r="BX3" s="84" t="s">
        <v>143</v>
      </c>
      <c r="BY3" s="69" t="s">
        <v>119</v>
      </c>
      <c r="BZ3" s="69" t="s">
        <v>118</v>
      </c>
      <c r="CA3" s="69" t="s">
        <v>116</v>
      </c>
      <c r="CB3" s="69" t="s">
        <v>116</v>
      </c>
      <c r="CC3" s="69" t="s">
        <v>116</v>
      </c>
      <c r="CD3" s="69" t="s">
        <v>116</v>
      </c>
      <c r="CE3" s="69" t="s">
        <v>124</v>
      </c>
      <c r="CF3" s="69" t="s">
        <v>126</v>
      </c>
      <c r="CG3" s="69" t="s">
        <v>127</v>
      </c>
      <c r="CI3" s="67" t="s">
        <v>130</v>
      </c>
      <c r="CJ3" s="68" t="s">
        <v>131</v>
      </c>
      <c r="CK3" s="68" t="s">
        <v>135</v>
      </c>
      <c r="CL3" s="61">
        <v>0.03</v>
      </c>
      <c r="CM3" s="62" t="s">
        <v>36</v>
      </c>
      <c r="CN3" s="62" t="s">
        <v>37</v>
      </c>
      <c r="CO3" s="63" t="s">
        <v>38</v>
      </c>
      <c r="CP3" s="156" t="s">
        <v>110</v>
      </c>
      <c r="CQ3" s="19"/>
      <c r="CR3" s="22"/>
      <c r="CS3" s="22"/>
      <c r="CT3" s="59">
        <f>$E$3</f>
        <v>0</v>
      </c>
      <c r="CU3" s="19"/>
      <c r="CV3" s="116"/>
      <c r="CW3" s="25"/>
      <c r="DB3" s="69" t="s">
        <v>0</v>
      </c>
      <c r="DC3" s="135" t="s">
        <v>7</v>
      </c>
      <c r="DD3" s="135" t="s">
        <v>79</v>
      </c>
      <c r="DE3" s="135" t="s">
        <v>86</v>
      </c>
      <c r="DF3" s="135" t="s">
        <v>2</v>
      </c>
      <c r="DG3" s="135" t="s">
        <v>88</v>
      </c>
      <c r="DH3" s="135" t="s">
        <v>89</v>
      </c>
      <c r="DI3" s="135" t="s">
        <v>4</v>
      </c>
      <c r="DJ3" s="135" t="s">
        <v>117</v>
      </c>
      <c r="DK3" s="135" t="s">
        <v>3</v>
      </c>
      <c r="DL3" s="135" t="s">
        <v>14</v>
      </c>
      <c r="DM3" s="135" t="s">
        <v>114</v>
      </c>
      <c r="DN3" s="135" t="s">
        <v>5</v>
      </c>
      <c r="DO3" s="135" t="s">
        <v>3</v>
      </c>
      <c r="DP3" s="135" t="s">
        <v>6</v>
      </c>
      <c r="DQ3" s="135" t="s">
        <v>114</v>
      </c>
      <c r="DR3" s="84" t="s">
        <v>143</v>
      </c>
      <c r="DS3" s="69" t="s">
        <v>119</v>
      </c>
      <c r="DT3" s="69" t="s">
        <v>118</v>
      </c>
      <c r="DU3" s="69" t="s">
        <v>116</v>
      </c>
      <c r="DV3" s="69" t="s">
        <v>116</v>
      </c>
      <c r="DW3" s="69" t="s">
        <v>116</v>
      </c>
      <c r="DX3" s="69" t="s">
        <v>116</v>
      </c>
      <c r="DY3" s="69" t="s">
        <v>124</v>
      </c>
      <c r="DZ3" s="69" t="s">
        <v>126</v>
      </c>
      <c r="EA3" s="69" t="s">
        <v>127</v>
      </c>
      <c r="EC3" s="67" t="s">
        <v>130</v>
      </c>
      <c r="ED3" s="68" t="s">
        <v>131</v>
      </c>
      <c r="EE3" s="68" t="s">
        <v>135</v>
      </c>
      <c r="EF3" s="61">
        <v>0.03</v>
      </c>
      <c r="EG3" s="62" t="s">
        <v>36</v>
      </c>
      <c r="EH3" s="62" t="s">
        <v>37</v>
      </c>
      <c r="EI3" s="63" t="s">
        <v>38</v>
      </c>
      <c r="EJ3" s="19" t="s">
        <v>110</v>
      </c>
      <c r="EK3" s="19"/>
      <c r="EL3" s="22"/>
      <c r="EM3" s="22"/>
      <c r="EN3" s="59">
        <f>$E$3</f>
        <v>0</v>
      </c>
      <c r="EO3" s="19"/>
      <c r="EP3" s="116"/>
      <c r="EQ3" s="25"/>
      <c r="EV3" s="69" t="s">
        <v>0</v>
      </c>
      <c r="EW3" s="135" t="s">
        <v>7</v>
      </c>
      <c r="EX3" s="135" t="s">
        <v>79</v>
      </c>
      <c r="EY3" s="135" t="s">
        <v>86</v>
      </c>
      <c r="EZ3" s="135" t="s">
        <v>2</v>
      </c>
      <c r="FA3" s="135" t="s">
        <v>88</v>
      </c>
      <c r="FB3" s="135" t="s">
        <v>89</v>
      </c>
      <c r="FC3" s="135" t="s">
        <v>4</v>
      </c>
      <c r="FD3" s="135" t="s">
        <v>117</v>
      </c>
      <c r="FE3" s="135" t="s">
        <v>3</v>
      </c>
      <c r="FF3" s="135" t="s">
        <v>14</v>
      </c>
      <c r="FG3" s="135" t="s">
        <v>114</v>
      </c>
      <c r="FH3" s="135" t="s">
        <v>5</v>
      </c>
      <c r="FI3" s="135" t="s">
        <v>3</v>
      </c>
      <c r="FJ3" s="135" t="s">
        <v>6</v>
      </c>
      <c r="FK3" s="135" t="s">
        <v>114</v>
      </c>
      <c r="FL3" s="84" t="s">
        <v>143</v>
      </c>
      <c r="FM3" s="69" t="s">
        <v>119</v>
      </c>
      <c r="FN3" s="69" t="s">
        <v>118</v>
      </c>
      <c r="FO3" s="69" t="s">
        <v>116</v>
      </c>
      <c r="FP3" s="69" t="s">
        <v>116</v>
      </c>
      <c r="FQ3" s="69" t="s">
        <v>116</v>
      </c>
      <c r="FR3" s="69" t="s">
        <v>116</v>
      </c>
      <c r="FS3" s="69" t="s">
        <v>124</v>
      </c>
      <c r="FT3" s="69" t="s">
        <v>126</v>
      </c>
      <c r="FU3" s="69" t="s">
        <v>127</v>
      </c>
      <c r="FW3" s="67" t="s">
        <v>130</v>
      </c>
      <c r="FX3" s="68" t="s">
        <v>131</v>
      </c>
      <c r="FY3" s="68" t="s">
        <v>135</v>
      </c>
      <c r="FZ3" s="61">
        <v>0.03</v>
      </c>
      <c r="GA3" s="62" t="s">
        <v>36</v>
      </c>
      <c r="GB3" s="62" t="s">
        <v>37</v>
      </c>
      <c r="GC3" s="63" t="s">
        <v>38</v>
      </c>
      <c r="GD3" s="19" t="s">
        <v>110</v>
      </c>
      <c r="GE3" s="19"/>
      <c r="GF3" s="22"/>
      <c r="GG3" s="22"/>
      <c r="GH3" s="59">
        <f>$E$3</f>
        <v>0</v>
      </c>
      <c r="GI3" s="19"/>
      <c r="GJ3" s="116"/>
      <c r="GK3" s="25"/>
      <c r="GP3" s="69" t="s">
        <v>0</v>
      </c>
      <c r="GQ3" s="135" t="s">
        <v>7</v>
      </c>
      <c r="GR3" s="135" t="s">
        <v>79</v>
      </c>
      <c r="GS3" s="135" t="s">
        <v>86</v>
      </c>
      <c r="GT3" s="135" t="s">
        <v>2</v>
      </c>
      <c r="GU3" s="135" t="s">
        <v>88</v>
      </c>
      <c r="GV3" s="135" t="s">
        <v>89</v>
      </c>
      <c r="GW3" s="135" t="s">
        <v>4</v>
      </c>
      <c r="GX3" s="135" t="s">
        <v>117</v>
      </c>
      <c r="GY3" s="135" t="s">
        <v>3</v>
      </c>
      <c r="GZ3" s="135" t="s">
        <v>14</v>
      </c>
      <c r="HA3" s="135" t="s">
        <v>114</v>
      </c>
      <c r="HB3" s="135" t="s">
        <v>5</v>
      </c>
      <c r="HC3" s="135" t="s">
        <v>3</v>
      </c>
      <c r="HD3" s="135" t="s">
        <v>6</v>
      </c>
      <c r="HE3" s="135" t="s">
        <v>114</v>
      </c>
      <c r="HF3" s="84" t="s">
        <v>143</v>
      </c>
      <c r="HG3" s="69" t="s">
        <v>119</v>
      </c>
      <c r="HH3" s="69" t="s">
        <v>118</v>
      </c>
      <c r="HI3" s="69" t="s">
        <v>116</v>
      </c>
      <c r="HJ3" s="69" t="s">
        <v>116</v>
      </c>
      <c r="HK3" s="69" t="s">
        <v>116</v>
      </c>
      <c r="HL3" s="69" t="s">
        <v>116</v>
      </c>
      <c r="HM3" s="69" t="s">
        <v>124</v>
      </c>
      <c r="HN3" s="69" t="s">
        <v>126</v>
      </c>
      <c r="HO3" s="69" t="s">
        <v>127</v>
      </c>
      <c r="HQ3" s="67" t="s">
        <v>130</v>
      </c>
      <c r="HR3" s="68" t="s">
        <v>131</v>
      </c>
      <c r="HS3" s="68" t="s">
        <v>135</v>
      </c>
      <c r="HT3" s="61">
        <v>0.03</v>
      </c>
      <c r="HU3" s="62" t="s">
        <v>36</v>
      </c>
      <c r="HV3" s="62" t="s">
        <v>37</v>
      </c>
      <c r="HW3" s="63" t="s">
        <v>38</v>
      </c>
    </row>
    <row r="4" spans="1:231" ht="17.25" thickTop="1" thickBot="1" x14ac:dyDescent="0.3">
      <c r="A4" s="19" t="s">
        <v>125</v>
      </c>
      <c r="B4" s="19"/>
      <c r="C4" s="22"/>
      <c r="D4" s="22"/>
      <c r="E4" s="59" t="e">
        <f>'1 - Eingabemaske'!#REF!</f>
        <v>#REF!</v>
      </c>
      <c r="F4" s="19"/>
      <c r="G4" s="19"/>
      <c r="H4" s="25"/>
      <c r="J4" s="2"/>
      <c r="L4" s="175" t="s">
        <v>179</v>
      </c>
      <c r="M4" s="73">
        <v>1</v>
      </c>
      <c r="N4" s="183">
        <f ca="1">$N$2</f>
        <v>0</v>
      </c>
      <c r="O4" s="183" t="e">
        <f>$O$2</f>
        <v>#REF!</v>
      </c>
      <c r="P4" s="183" t="e">
        <f ca="1">N4/O4</f>
        <v>#REF!</v>
      </c>
      <c r="Q4" s="183">
        <f ca="1">$Q$2</f>
        <v>0</v>
      </c>
      <c r="R4" s="168">
        <f ca="1">$R$2</f>
        <v>0</v>
      </c>
      <c r="S4" s="168">
        <f ca="1">$S$2</f>
        <v>0</v>
      </c>
      <c r="T4" s="186">
        <v>100</v>
      </c>
      <c r="U4" s="82">
        <v>100</v>
      </c>
      <c r="V4" s="82">
        <v>100</v>
      </c>
      <c r="W4" s="82">
        <v>0</v>
      </c>
      <c r="X4" s="187">
        <v>1</v>
      </c>
      <c r="Y4" s="186">
        <v>0</v>
      </c>
      <c r="Z4" s="82">
        <v>0</v>
      </c>
      <c r="AA4" s="82">
        <v>0</v>
      </c>
      <c r="AB4" s="187">
        <v>1</v>
      </c>
      <c r="AC4" s="83">
        <v>0</v>
      </c>
      <c r="AD4" s="74">
        <f>(IF(W4=0,T4*U4*V4*X4,(T4*U4*V4*X4)-((T4-(2*W4))*(U4-(2*W4))*V4*X4)))+(IF(AA4=0,(Y4/2)*(Y4/2)*3.14*Z4*AB4,(Y4/2)*(Y4/2)*3.14*Z4*AB4)-((AA4/2)*(AA4/2)*3.14*Z4*AB4))</f>
        <v>1000000</v>
      </c>
      <c r="AE4" s="105">
        <f ca="1">IF(Q4="St37",PD!$C$2,IF(Q4="St52",PD!$C$3,IF(Q4="Sonderstahl",PD!$C$4,IF(Q4="V2A",PD!$C$5,IF(Q4="V4A",PD!$C$6,IF(Q4="Alu",PD!$C$7,IF(Q4="Messing",PD!$C$8,IF(Q4="Bronce",PD!$C$9,IF(Q4="Titan",PD!$C$10,IF(Q4="Kunststoff",PD!$C$11,IF(Q4="Sonderwerkstoff",PD!$C$12,IF(Q4="Sonderwerkstoff",PD!$C$13,IF(Q4="Sonderwerkstoff",PD!$C$14,1)))))))))))))</f>
        <v>1</v>
      </c>
      <c r="AF4" s="105">
        <f ca="1">AD4*AE4/1000/1000</f>
        <v>1</v>
      </c>
      <c r="AG4" s="105">
        <f ca="1">AF4*N4</f>
        <v>0</v>
      </c>
      <c r="AH4" s="105">
        <f t="shared" ref="AH4:AH33" ca="1" si="0">AC4*N4</f>
        <v>0</v>
      </c>
      <c r="AI4" s="105">
        <f ca="1">AG4+AH4</f>
        <v>0</v>
      </c>
      <c r="AJ4" s="71">
        <f ca="1">IF(AI4=0,0,1)</f>
        <v>0</v>
      </c>
      <c r="AK4" s="71">
        <f t="shared" ref="AK4:AK33" ca="1" si="1">AJ4*N4</f>
        <v>0</v>
      </c>
      <c r="AL4" s="72">
        <f ca="1">AJ4</f>
        <v>0</v>
      </c>
      <c r="AN4" s="64">
        <f ca="1">E7*J2</f>
        <v>0</v>
      </c>
      <c r="AO4" s="65" t="e">
        <f ca="1">AN4/O4</f>
        <v>#REF!</v>
      </c>
      <c r="AP4" s="65" t="e">
        <f>IF(E4="ja",AO4,AN4)</f>
        <v>#REF!</v>
      </c>
      <c r="AQ4" s="65" t="e">
        <f>AP4*AQ3</f>
        <v>#REF!</v>
      </c>
      <c r="AR4" s="65">
        <v>60</v>
      </c>
      <c r="AS4" s="65">
        <v>300</v>
      </c>
      <c r="AT4" s="66" t="e">
        <f>IF(AQ4&lt;AR4,AR4,IF(AQ4&gt;AS4,AS4,AQ4))</f>
        <v>#REF!</v>
      </c>
      <c r="AV4" s="19" t="s">
        <v>125</v>
      </c>
      <c r="AW4" s="19"/>
      <c r="AX4" s="22"/>
      <c r="AY4" s="22"/>
      <c r="AZ4" s="59" t="e">
        <f>$E$4</f>
        <v>#REF!</v>
      </c>
      <c r="BA4" s="19"/>
      <c r="BB4" s="116"/>
      <c r="BC4" s="25"/>
      <c r="BH4" s="73">
        <v>1</v>
      </c>
      <c r="BI4" s="144" t="e">
        <f t="shared" ref="BI4:BI33" si="2">BB$1</f>
        <v>#REF!</v>
      </c>
      <c r="BJ4" s="136" t="e">
        <f>$O$4</f>
        <v>#REF!</v>
      </c>
      <c r="BK4" s="136" t="e">
        <f>BI4/BJ4</f>
        <v>#REF!</v>
      </c>
      <c r="BL4" s="136">
        <f ca="1">$Q$4</f>
        <v>0</v>
      </c>
      <c r="BM4" s="136">
        <f ca="1">$R$4</f>
        <v>0</v>
      </c>
      <c r="BN4" s="136">
        <f ca="1">$S$4</f>
        <v>0</v>
      </c>
      <c r="BO4" s="139">
        <f>$T4</f>
        <v>100</v>
      </c>
      <c r="BP4" s="139">
        <f>$U4</f>
        <v>100</v>
      </c>
      <c r="BQ4" s="139">
        <f>$V4</f>
        <v>100</v>
      </c>
      <c r="BR4" s="139">
        <f>$W4</f>
        <v>0</v>
      </c>
      <c r="BS4" s="142">
        <f>$X4</f>
        <v>1</v>
      </c>
      <c r="BT4" s="139">
        <f>$Y4</f>
        <v>0</v>
      </c>
      <c r="BU4" s="139">
        <f>$Z4</f>
        <v>0</v>
      </c>
      <c r="BV4" s="139">
        <f>$AA4</f>
        <v>0</v>
      </c>
      <c r="BW4" s="142">
        <f>$AB4</f>
        <v>1</v>
      </c>
      <c r="BX4" s="139">
        <f>$AC4</f>
        <v>0</v>
      </c>
      <c r="BY4" s="74">
        <f>(IF(BR4=0,BO4*BP4*BQ4*BS4,(BO4*BP4*BQ4*BS4)-((BO4-(2*BR4))*(BP4-(2*BR4))*BQ4*BS4)))+(IF(BV4=0,(BT4/2)*(BT4/2)*3.14*BU4*BW4,(BT4/2)*(BT4/2)*3.14*BU4*BW4)-((BV4/2)*(BV4/2)*3.14*BU4*BW4))</f>
        <v>1000000</v>
      </c>
      <c r="BZ4" s="105">
        <f ca="1">IF(BL4="St37",PD!$C$2,IF(BL4="St52",PD!$C$3,IF(BL4="Sonderstahl",PD!$C$4,IF(BL4="V2A",PD!$C$5,IF(BL4="V4A",PD!$C$6,IF(BL4="Alu",PD!$C$7,IF(BL4="Messing",PD!$C$8,IF(BL4="Bronce",PD!$C$9,IF(BL4="Titan",PD!$C$10,IF(BL4="Kunststoff",PD!$C$11,IF(BL4="Sonderwerkstoff",PD!$C$12,IF(BL4="Sonderwerkstoff",PD!$C$13,IF(BL4="Sonderwerkstoff",PD!$C$14,1)))))))))))))</f>
        <v>1</v>
      </c>
      <c r="CA4" s="105">
        <f ca="1">BY4*BZ4/1000/1000</f>
        <v>1</v>
      </c>
      <c r="CB4" s="105" t="e">
        <f ca="1">CA4*BI4</f>
        <v>#REF!</v>
      </c>
      <c r="CC4" s="105" t="e">
        <f t="shared" ref="CC4:CC33" si="3">BX4*BI4</f>
        <v>#REF!</v>
      </c>
      <c r="CD4" s="105" t="e">
        <f ca="1">CB4+CC4</f>
        <v>#REF!</v>
      </c>
      <c r="CE4" s="71" t="e">
        <f ca="1">IF(CD4=0,0,1)</f>
        <v>#REF!</v>
      </c>
      <c r="CF4" s="71" t="e">
        <f t="shared" ref="CF4:CF33" ca="1" si="4">CE4*BI4</f>
        <v>#REF!</v>
      </c>
      <c r="CG4" s="72" t="e">
        <f ca="1">CE4</f>
        <v>#REF!</v>
      </c>
      <c r="CI4" s="64" t="e">
        <f ca="1">AZ7*BE2</f>
        <v>#REF!</v>
      </c>
      <c r="CJ4" s="65" t="e">
        <f ca="1">CI4/BJ4</f>
        <v>#REF!</v>
      </c>
      <c r="CK4" s="65" t="e">
        <f>IF(AZ4="ja",CJ4,CI4)</f>
        <v>#REF!</v>
      </c>
      <c r="CL4" s="65" t="e">
        <f>CK4*CL3</f>
        <v>#REF!</v>
      </c>
      <c r="CM4" s="65">
        <f>$AR$4</f>
        <v>60</v>
      </c>
      <c r="CN4" s="65">
        <f>$AS$4</f>
        <v>300</v>
      </c>
      <c r="CO4" s="66" t="e">
        <f>IF(CL4&lt;CM4,CM4,IF(CL4&gt;CN4,CN4,CL4))</f>
        <v>#REF!</v>
      </c>
      <c r="CP4" s="156" t="s">
        <v>125</v>
      </c>
      <c r="CQ4" s="19"/>
      <c r="CR4" s="22"/>
      <c r="CS4" s="22"/>
      <c r="CT4" s="59" t="e">
        <f>$E$4</f>
        <v>#REF!</v>
      </c>
      <c r="CU4" s="19"/>
      <c r="CV4" s="116"/>
      <c r="CW4" s="25"/>
      <c r="DB4" s="73">
        <v>1</v>
      </c>
      <c r="DC4" s="144" t="e">
        <f>CV$1</f>
        <v>#REF!</v>
      </c>
      <c r="DD4" s="136" t="e">
        <f>$O$4</f>
        <v>#REF!</v>
      </c>
      <c r="DE4" s="136" t="e">
        <f>DC4/DD4</f>
        <v>#REF!</v>
      </c>
      <c r="DF4" s="136">
        <f ca="1">$Q$4</f>
        <v>0</v>
      </c>
      <c r="DG4" s="136">
        <f ca="1">$R$4</f>
        <v>0</v>
      </c>
      <c r="DH4" s="136">
        <f ca="1">$S$4</f>
        <v>0</v>
      </c>
      <c r="DI4" s="139">
        <f>$T4</f>
        <v>100</v>
      </c>
      <c r="DJ4" s="139">
        <f>$U4</f>
        <v>100</v>
      </c>
      <c r="DK4" s="139">
        <f>$V4</f>
        <v>100</v>
      </c>
      <c r="DL4" s="139">
        <f>$W4</f>
        <v>0</v>
      </c>
      <c r="DM4" s="142">
        <f>$X4</f>
        <v>1</v>
      </c>
      <c r="DN4" s="139">
        <f>$Y4</f>
        <v>0</v>
      </c>
      <c r="DO4" s="139">
        <f>$Z4</f>
        <v>0</v>
      </c>
      <c r="DP4" s="139">
        <f>$AA4</f>
        <v>0</v>
      </c>
      <c r="DQ4" s="142">
        <f>$AB4</f>
        <v>1</v>
      </c>
      <c r="DR4" s="139">
        <f>$AC4</f>
        <v>0</v>
      </c>
      <c r="DS4" s="74">
        <f>(IF(DL4=0,DI4*DJ4*DK4*DM4,(DI4*DJ4*DK4*DM4)-((DI4-(2*DL4))*(DJ4-(2*DL4))*DK4*DM4)))+(IF(DP4=0,(DN4/2)*(DN4/2)*3.14*DO4*DQ4,(DN4/2)*(DN4/2)*3.14*DO4*DQ4)-((DP4/2)*(DP4/2)*3.14*DO4*DQ4))</f>
        <v>1000000</v>
      </c>
      <c r="DT4" s="105">
        <f ca="1">IF(DF4="St37",PD!$C$2,IF(DF4="St52",PD!$C$3,IF(DF4="Sonderstahl",PD!$C$4,IF(DF4="V2A",PD!$C$5,IF(DF4="V4A",PD!$C$6,IF(DF4="Alu",PD!$C$7,IF(DF4="Messing",PD!$C$8,IF(DF4="Bronce",PD!$C$9,IF(DF4="Titan",PD!$C$10,IF(DF4="Kunststoff",PD!$C$11,IF(DF4="Sonderwerkstoff",PD!$C$12,IF(DF4="Sonderwerkstoff",PD!$C$13,IF(DF4="Sonderwerkstoff",PD!$C$14,1)))))))))))))</f>
        <v>1</v>
      </c>
      <c r="DU4" s="105">
        <f ca="1">DS4*DT4/1000/1000</f>
        <v>1</v>
      </c>
      <c r="DV4" s="105" t="e">
        <f ca="1">DU4*DC4</f>
        <v>#REF!</v>
      </c>
      <c r="DW4" s="105" t="e">
        <f t="shared" ref="DW4:DW33" si="5">DR4*DC4</f>
        <v>#REF!</v>
      </c>
      <c r="DX4" s="105" t="e">
        <f ca="1">DV4+DW4</f>
        <v>#REF!</v>
      </c>
      <c r="DY4" s="71" t="e">
        <f ca="1">IF(DX4=0,0,1)</f>
        <v>#REF!</v>
      </c>
      <c r="DZ4" s="71" t="e">
        <f t="shared" ref="DZ4:DZ33" ca="1" si="6">DY4*DC4</f>
        <v>#REF!</v>
      </c>
      <c r="EA4" s="72" t="e">
        <f ca="1">DY4</f>
        <v>#REF!</v>
      </c>
      <c r="EC4" s="64" t="e">
        <f ca="1">CT7*CY2</f>
        <v>#REF!</v>
      </c>
      <c r="ED4" s="65" t="e">
        <f ca="1">EC4/DD4</f>
        <v>#REF!</v>
      </c>
      <c r="EE4" s="65" t="e">
        <f>IF(CT4="ja",ED4,EC4)</f>
        <v>#REF!</v>
      </c>
      <c r="EF4" s="65" t="e">
        <f>EE4*EF3</f>
        <v>#REF!</v>
      </c>
      <c r="EG4" s="65">
        <f>$AR$4</f>
        <v>60</v>
      </c>
      <c r="EH4" s="65">
        <f>$AS$4</f>
        <v>300</v>
      </c>
      <c r="EI4" s="66" t="e">
        <f>IF(EF4&lt;EG4,EG4,IF(EF4&gt;EH4,EH4,EF4))</f>
        <v>#REF!</v>
      </c>
      <c r="EJ4" s="19" t="s">
        <v>125</v>
      </c>
      <c r="EK4" s="19"/>
      <c r="EL4" s="22"/>
      <c r="EM4" s="22"/>
      <c r="EN4" s="59" t="e">
        <f>$E$4</f>
        <v>#REF!</v>
      </c>
      <c r="EO4" s="19"/>
      <c r="EP4" s="116"/>
      <c r="EQ4" s="25"/>
      <c r="EV4" s="73">
        <v>1</v>
      </c>
      <c r="EW4" s="144" t="e">
        <f t="shared" ref="EW4:EW33" si="7">EP$1</f>
        <v>#REF!</v>
      </c>
      <c r="EX4" s="136" t="e">
        <f>$O$4</f>
        <v>#REF!</v>
      </c>
      <c r="EY4" s="136" t="e">
        <f>EW4/EX4</f>
        <v>#REF!</v>
      </c>
      <c r="EZ4" s="136">
        <f ca="1">$Q$4</f>
        <v>0</v>
      </c>
      <c r="FA4" s="136">
        <f ca="1">$R$4</f>
        <v>0</v>
      </c>
      <c r="FB4" s="136">
        <f ca="1">$S$4</f>
        <v>0</v>
      </c>
      <c r="FC4" s="139">
        <f>$T4</f>
        <v>100</v>
      </c>
      <c r="FD4" s="139">
        <f>$U4</f>
        <v>100</v>
      </c>
      <c r="FE4" s="139">
        <f>$V4</f>
        <v>100</v>
      </c>
      <c r="FF4" s="139">
        <f>$W4</f>
        <v>0</v>
      </c>
      <c r="FG4" s="142">
        <f>$X4</f>
        <v>1</v>
      </c>
      <c r="FH4" s="139">
        <f>$Y4</f>
        <v>0</v>
      </c>
      <c r="FI4" s="139">
        <f>$Z4</f>
        <v>0</v>
      </c>
      <c r="FJ4" s="139">
        <f>$AA4</f>
        <v>0</v>
      </c>
      <c r="FK4" s="142">
        <f>$AB4</f>
        <v>1</v>
      </c>
      <c r="FL4" s="139">
        <f>$AC4</f>
        <v>0</v>
      </c>
      <c r="FM4" s="74">
        <f>(IF(FF4=0,FC4*FD4*FE4*FG4,(FC4*FD4*FE4*FG4)-((FC4-(2*FF4))*(FD4-(2*FF4))*FE4*FG4)))+(IF(FJ4=0,(FH4/2)*(FH4/2)*3.14*FI4*FK4,(FH4/2)*(FH4/2)*3.14*FI4*FK4)-((FJ4/2)*(FJ4/2)*3.14*FI4*FK4))</f>
        <v>1000000</v>
      </c>
      <c r="FN4" s="105">
        <f ca="1">IF(EZ4="St37",PD!$C$2,IF(EZ4="St52",PD!$C$3,IF(EZ4="Sonderstahl",PD!$C$4,IF(EZ4="V2A",PD!$C$5,IF(EZ4="V4A",PD!$C$6,IF(EZ4="Alu",PD!$C$7,IF(EZ4="Messing",PD!$C$8,IF(EZ4="Bronce",PD!$C$9,IF(EZ4="Titan",PD!$C$10,IF(EZ4="Kunststoff",PD!$C$11,IF(EZ4="Sonderwerkstoff",PD!$C$12,IF(EZ4="Sonderwerkstoff",PD!$C$13,IF(EZ4="Sonderwerkstoff",PD!$C$14,1)))))))))))))</f>
        <v>1</v>
      </c>
      <c r="FO4" s="105">
        <f ca="1">FM4*FN4/1000/1000</f>
        <v>1</v>
      </c>
      <c r="FP4" s="105" t="e">
        <f ca="1">FO4*EW4</f>
        <v>#REF!</v>
      </c>
      <c r="FQ4" s="105" t="e">
        <f t="shared" ref="FQ4:FQ33" si="8">FL4*EW4</f>
        <v>#REF!</v>
      </c>
      <c r="FR4" s="105" t="e">
        <f ca="1">FP4+FQ4</f>
        <v>#REF!</v>
      </c>
      <c r="FS4" s="71" t="e">
        <f ca="1">IF(FR4=0,0,1)</f>
        <v>#REF!</v>
      </c>
      <c r="FT4" s="71" t="e">
        <f t="shared" ref="FT4:FT33" ca="1" si="9">FS4*EW4</f>
        <v>#REF!</v>
      </c>
      <c r="FU4" s="72" t="e">
        <f ca="1">FS4</f>
        <v>#REF!</v>
      </c>
      <c r="FW4" s="64" t="e">
        <f ca="1">EN7*ES2</f>
        <v>#REF!</v>
      </c>
      <c r="FX4" s="65" t="e">
        <f ca="1">FW4/EX4</f>
        <v>#REF!</v>
      </c>
      <c r="FY4" s="65" t="e">
        <f>IF(EN4="ja",FX4,FW4)</f>
        <v>#REF!</v>
      </c>
      <c r="FZ4" s="65" t="e">
        <f>FY4*FZ3</f>
        <v>#REF!</v>
      </c>
      <c r="GA4" s="65">
        <f>$AR$4</f>
        <v>60</v>
      </c>
      <c r="GB4" s="65">
        <f>$AS$4</f>
        <v>300</v>
      </c>
      <c r="GC4" s="66" t="e">
        <f>IF(FZ4&lt;GA4,GA4,IF(FZ4&gt;GB4,GB4,FZ4))</f>
        <v>#REF!</v>
      </c>
      <c r="GD4" s="19" t="s">
        <v>125</v>
      </c>
      <c r="GE4" s="19"/>
      <c r="GF4" s="22"/>
      <c r="GG4" s="22"/>
      <c r="GH4" s="59" t="e">
        <f>$E$4</f>
        <v>#REF!</v>
      </c>
      <c r="GI4" s="19"/>
      <c r="GJ4" s="116"/>
      <c r="GK4" s="25"/>
      <c r="GP4" s="73">
        <v>1</v>
      </c>
      <c r="GQ4" s="144" t="e">
        <f t="shared" ref="GQ4:GQ33" si="10">GJ$1</f>
        <v>#REF!</v>
      </c>
      <c r="GR4" s="136" t="e">
        <f>$O$4</f>
        <v>#REF!</v>
      </c>
      <c r="GS4" s="136" t="e">
        <f>GQ4/GR4</f>
        <v>#REF!</v>
      </c>
      <c r="GT4" s="136">
        <f ca="1">$Q$4</f>
        <v>0</v>
      </c>
      <c r="GU4" s="136">
        <f ca="1">$R$4</f>
        <v>0</v>
      </c>
      <c r="GV4" s="136">
        <f ca="1">$S$4</f>
        <v>0</v>
      </c>
      <c r="GW4" s="139">
        <f>$T4</f>
        <v>100</v>
      </c>
      <c r="GX4" s="139">
        <f>$U4</f>
        <v>100</v>
      </c>
      <c r="GY4" s="139">
        <f>$V4</f>
        <v>100</v>
      </c>
      <c r="GZ4" s="139">
        <f>$W4</f>
        <v>0</v>
      </c>
      <c r="HA4" s="142">
        <f>$X4</f>
        <v>1</v>
      </c>
      <c r="HB4" s="139">
        <f>$Y4</f>
        <v>0</v>
      </c>
      <c r="HC4" s="139">
        <f>$Z4</f>
        <v>0</v>
      </c>
      <c r="HD4" s="139">
        <f>$AA4</f>
        <v>0</v>
      </c>
      <c r="HE4" s="142">
        <f>$AB4</f>
        <v>1</v>
      </c>
      <c r="HF4" s="139">
        <f>$AC4</f>
        <v>0</v>
      </c>
      <c r="HG4" s="74">
        <f>(IF(GZ4=0,GW4*GX4*GY4*HA4,(GW4*GX4*GY4*HA4)-((GW4-(2*GZ4))*(GX4-(2*GZ4))*GY4*HA4)))+(IF(HD4=0,(HB4/2)*(HB4/2)*3.14*HC4*HE4,(HB4/2)*(HB4/2)*3.14*HC4*HE4)-((HD4/2)*(HD4/2)*3.14*HC4*HE4))</f>
        <v>1000000</v>
      </c>
      <c r="HH4" s="105">
        <f ca="1">IF(GT4="St37",PD!$C$2,IF(GT4="St52",PD!$C$3,IF(GT4="Sonderstahl",PD!$C$4,IF(GT4="V2A",PD!$C$5,IF(GT4="V4A",PD!$C$6,IF(GT4="Alu",PD!$C$7,IF(GT4="Messing",PD!$C$8,IF(GT4="Bronce",PD!$C$9,IF(GT4="Titan",PD!$C$10,IF(GT4="Kunststoff",PD!$C$11,IF(GT4="Sonderwerkstoff",PD!$C$12,IF(GT4="Sonderwerkstoff",PD!$C$13,IF(GT4="Sonderwerkstoff",PD!$C$14,1)))))))))))))</f>
        <v>1</v>
      </c>
      <c r="HI4" s="105">
        <f ca="1">HG4*HH4/1000/1000</f>
        <v>1</v>
      </c>
      <c r="HJ4" s="105" t="e">
        <f ca="1">HI4*GQ4</f>
        <v>#REF!</v>
      </c>
      <c r="HK4" s="105" t="e">
        <f t="shared" ref="HK4:HK33" si="11">HF4*GQ4</f>
        <v>#REF!</v>
      </c>
      <c r="HL4" s="105" t="e">
        <f ca="1">HJ4+HK4</f>
        <v>#REF!</v>
      </c>
      <c r="HM4" s="71" t="e">
        <f ca="1">IF(HL4=0,0,1)</f>
        <v>#REF!</v>
      </c>
      <c r="HN4" s="71" t="e">
        <f t="shared" ref="HN4:HN33" ca="1" si="12">HM4*GQ4</f>
        <v>#REF!</v>
      </c>
      <c r="HO4" s="72" t="e">
        <f ca="1">HM4</f>
        <v>#REF!</v>
      </c>
      <c r="HQ4" s="64" t="e">
        <f ca="1">GH7*GM2</f>
        <v>#REF!</v>
      </c>
      <c r="HR4" s="65" t="e">
        <f ca="1">HQ4/GR4</f>
        <v>#REF!</v>
      </c>
      <c r="HS4" s="65" t="e">
        <f>IF(GH4="ja",HR4,HQ4)</f>
        <v>#REF!</v>
      </c>
      <c r="HT4" s="65" t="e">
        <f>HS4*HT3</f>
        <v>#REF!</v>
      </c>
      <c r="HU4" s="65">
        <f>$AR$4</f>
        <v>60</v>
      </c>
      <c r="HV4" s="65">
        <f>$AS$4</f>
        <v>300</v>
      </c>
      <c r="HW4" s="66" t="e">
        <f>IF(HT4&lt;HU4,HU4,IF(HT4&gt;HV4,HV4,HT4))</f>
        <v>#REF!</v>
      </c>
    </row>
    <row r="5" spans="1:231" ht="17.25" thickTop="1" thickBot="1" x14ac:dyDescent="0.3">
      <c r="A5" s="19" t="s">
        <v>122</v>
      </c>
      <c r="B5" s="19"/>
      <c r="C5" s="22"/>
      <c r="D5" s="58"/>
      <c r="E5" s="19" t="e">
        <f ca="1">IF(AK34=0,'1 - Eingabemaske'!#REF!,AK34)</f>
        <v>#REF!</v>
      </c>
      <c r="F5" s="19">
        <v>0.61</v>
      </c>
      <c r="G5" s="19"/>
      <c r="H5" s="25">
        <f>IF(E3="ja",E5*F5,0)</f>
        <v>0</v>
      </c>
      <c r="J5" s="2"/>
      <c r="L5" s="175" t="s">
        <v>180</v>
      </c>
      <c r="M5" s="73">
        <v>2</v>
      </c>
      <c r="N5" s="183">
        <f t="shared" ref="N5:N33" ca="1" si="13">$N$2</f>
        <v>0</v>
      </c>
      <c r="O5" s="183" t="e">
        <f t="shared" ref="O5:O33" si="14">$O$2</f>
        <v>#REF!</v>
      </c>
      <c r="P5" s="183" t="e">
        <f t="shared" ref="P5:P33" ca="1" si="15">N5/O5</f>
        <v>#REF!</v>
      </c>
      <c r="Q5" s="183">
        <f t="shared" ref="Q5:Q33" ca="1" si="16">$Q$2</f>
        <v>0</v>
      </c>
      <c r="R5" s="168">
        <f t="shared" ref="R5:R33" ca="1" si="17">$R$2</f>
        <v>0</v>
      </c>
      <c r="S5" s="168">
        <f t="shared" ref="S5:S33" ca="1" si="18">$S$2</f>
        <v>0</v>
      </c>
      <c r="T5" s="186">
        <v>0</v>
      </c>
      <c r="U5" s="82">
        <v>0</v>
      </c>
      <c r="V5" s="82">
        <v>0</v>
      </c>
      <c r="W5" s="82">
        <v>0</v>
      </c>
      <c r="X5" s="187">
        <v>1</v>
      </c>
      <c r="Y5" s="186">
        <v>0</v>
      </c>
      <c r="Z5" s="82">
        <v>0</v>
      </c>
      <c r="AA5" s="82">
        <v>0</v>
      </c>
      <c r="AB5" s="187">
        <v>1</v>
      </c>
      <c r="AC5" s="83">
        <v>0</v>
      </c>
      <c r="AD5" s="74">
        <f t="shared" ref="AD5:AD33" si="19">(IF(W5=0,T5*U5*V5*X5,(T5*U5*V5*X5)-((T5-(2*W5))*(U5-(2*W5))*V5*X5)))+(IF(AA5=0,(Y5/2)*(Y5/2)*3.14*Z5*AB5,(Y5/2)*(Y5/2)*3.14*Z5*AB5)-((AA5/2)*(AA5/2)*3.14*Z5*AB5))</f>
        <v>0</v>
      </c>
      <c r="AE5" s="105">
        <f ca="1">IF(Q5="St37",PD!$C$2,IF(Q5="St52",PD!$C$3,IF(Q5="Sonderstahl",PD!$C$4,IF(Q5="V2A",PD!$C$5,IF(Q5="V4A",PD!$C$6,IF(Q5="Alu",PD!$C$7,IF(Q5="Messing",PD!$C$8,IF(Q5="Bronce",PD!$C$9,IF(Q5="Titan",PD!$C$10,IF(Q5="Kunststoff",PD!$C$11,IF(Q5="Sonderwerkstoff",PD!$C$12,IF(Q5="Sonderwerkstoff",PD!$C$13,IF(Q5="Sonderwerkstoff",PD!$C$14,1)))))))))))))</f>
        <v>1</v>
      </c>
      <c r="AF5" s="105">
        <f t="shared" ref="AF5:AF33" ca="1" si="20">AD5*AE5/1000/1000</f>
        <v>0</v>
      </c>
      <c r="AG5" s="105">
        <f t="shared" ref="AG5:AG33" ca="1" si="21">AF5*N5</f>
        <v>0</v>
      </c>
      <c r="AH5" s="105">
        <f t="shared" ca="1" si="0"/>
        <v>0</v>
      </c>
      <c r="AI5" s="105">
        <f t="shared" ref="AI5:AI33" ca="1" si="22">AG5+(AC5*N5)</f>
        <v>0</v>
      </c>
      <c r="AJ5" s="71">
        <f t="shared" ref="AJ5:AJ7" ca="1" si="23">IF(AI5=0,0,1)</f>
        <v>0</v>
      </c>
      <c r="AK5" s="71">
        <f t="shared" ca="1" si="1"/>
        <v>0</v>
      </c>
      <c r="AL5" s="72">
        <f t="shared" ref="AL5:AL33" ca="1" si="24">AJ5</f>
        <v>0</v>
      </c>
      <c r="AV5" s="19" t="s">
        <v>122</v>
      </c>
      <c r="AW5" s="19"/>
      <c r="AX5" s="22"/>
      <c r="AY5" s="58"/>
      <c r="AZ5" s="19" t="e">
        <f ca="1">CF34</f>
        <v>#REF!</v>
      </c>
      <c r="BA5" s="19">
        <f>$F$5</f>
        <v>0.61</v>
      </c>
      <c r="BB5" s="116"/>
      <c r="BC5" s="25">
        <f>IF(AZ3="ja",AZ5*BA5,0)</f>
        <v>0</v>
      </c>
      <c r="BH5" s="73">
        <v>2</v>
      </c>
      <c r="BI5" s="144" t="e">
        <f t="shared" si="2"/>
        <v>#REF!</v>
      </c>
      <c r="BJ5" s="136" t="e">
        <f t="shared" ref="BJ5:BJ33" si="25">$O$4</f>
        <v>#REF!</v>
      </c>
      <c r="BK5" s="136" t="e">
        <f t="shared" ref="BK5:BK33" si="26">BI5/BJ5</f>
        <v>#REF!</v>
      </c>
      <c r="BL5" s="136">
        <f t="shared" ref="BL5:BL33" ca="1" si="27">$Q$4</f>
        <v>0</v>
      </c>
      <c r="BM5" s="136">
        <f t="shared" ref="BM5:BM33" ca="1" si="28">$R$4</f>
        <v>0</v>
      </c>
      <c r="BN5" s="136">
        <f t="shared" ref="BN5:BN33" ca="1" si="29">$S$4</f>
        <v>0</v>
      </c>
      <c r="BO5" s="139">
        <f t="shared" ref="BO5:BO33" si="30">$T5</f>
        <v>0</v>
      </c>
      <c r="BP5" s="139">
        <f t="shared" ref="BP5:BP33" si="31">$U5</f>
        <v>0</v>
      </c>
      <c r="BQ5" s="139">
        <f t="shared" ref="BQ5:BQ33" si="32">$V5</f>
        <v>0</v>
      </c>
      <c r="BR5" s="139">
        <f t="shared" ref="BR5:BR33" si="33">$W5</f>
        <v>0</v>
      </c>
      <c r="BS5" s="142">
        <f t="shared" ref="BS5:BS33" si="34">$X5</f>
        <v>1</v>
      </c>
      <c r="BT5" s="139">
        <f t="shared" ref="BT5:BT33" si="35">$Y5</f>
        <v>0</v>
      </c>
      <c r="BU5" s="139">
        <f t="shared" ref="BU5:BU33" si="36">$Z5</f>
        <v>0</v>
      </c>
      <c r="BV5" s="139">
        <f t="shared" ref="BV5:BV33" si="37">$AA5</f>
        <v>0</v>
      </c>
      <c r="BW5" s="142">
        <f t="shared" ref="BW5:BW33" si="38">$AB5</f>
        <v>1</v>
      </c>
      <c r="BX5" s="139">
        <f t="shared" ref="BX5:BX33" si="39">$AC5</f>
        <v>0</v>
      </c>
      <c r="BY5" s="74">
        <f t="shared" ref="BY5:BY33" si="40">(IF(BR5=0,BO5*BP5*BQ5*BS5,(BO5*BP5*BQ5*BS5)-((BO5-(2*BR5))*(BP5-(2*BR5))*BQ5*BS5)))+(IF(BV5=0,(BT5/2)*(BT5/2)*3.14*BU5*BW5,(BT5/2)*(BT5/2)*3.14*BU5*BW5)-((BV5/2)*(BV5/2)*3.14*BU5*BW5))</f>
        <v>0</v>
      </c>
      <c r="BZ5" s="105">
        <f ca="1">IF(BL5="St37",PD!$C$2,IF(BL5="St52",PD!$C$3,IF(BL5="Sonderstahl",PD!$C$4,IF(BL5="V2A",PD!$C$5,IF(BL5="V4A",PD!$C$6,IF(BL5="Alu",PD!$C$7,IF(BL5="Messing",PD!$C$8,IF(BL5="Bronce",PD!$C$9,IF(BL5="Titan",PD!$C$10,IF(BL5="Kunststoff",PD!$C$11,IF(BL5="Sonderwerkstoff",PD!$C$12,IF(BL5="Sonderwerkstoff",PD!$C$13,IF(BL5="Sonderwerkstoff",PD!$C$14,1)))))))))))))</f>
        <v>1</v>
      </c>
      <c r="CA5" s="105">
        <f t="shared" ref="CA5:CA33" ca="1" si="41">BY5*BZ5/1000/1000</f>
        <v>0</v>
      </c>
      <c r="CB5" s="105" t="e">
        <f t="shared" ref="CB5:CB33" ca="1" si="42">CA5*BI5</f>
        <v>#REF!</v>
      </c>
      <c r="CC5" s="105" t="e">
        <f t="shared" si="3"/>
        <v>#REF!</v>
      </c>
      <c r="CD5" s="105" t="e">
        <f t="shared" ref="CD5:CD33" ca="1" si="43">CB5+(BX5*BI5)</f>
        <v>#REF!</v>
      </c>
      <c r="CE5" s="71" t="e">
        <f t="shared" ref="CE5:CE34" ca="1" si="44">IF(CD5=0,0,1)</f>
        <v>#REF!</v>
      </c>
      <c r="CF5" s="71" t="e">
        <f t="shared" ca="1" si="4"/>
        <v>#REF!</v>
      </c>
      <c r="CG5" s="72" t="e">
        <f t="shared" ref="CG5:CG33" ca="1" si="45">CE5</f>
        <v>#REF!</v>
      </c>
      <c r="CP5" s="156" t="s">
        <v>122</v>
      </c>
      <c r="CQ5" s="19"/>
      <c r="CR5" s="22"/>
      <c r="CS5" s="58"/>
      <c r="CT5" s="19" t="e">
        <f ca="1">DZ34</f>
        <v>#REF!</v>
      </c>
      <c r="CU5" s="19">
        <f>$F$5</f>
        <v>0.61</v>
      </c>
      <c r="CV5" s="116"/>
      <c r="CW5" s="25">
        <f>IF(CT3="ja",CT5*CU5,0)</f>
        <v>0</v>
      </c>
      <c r="DB5" s="73">
        <v>2</v>
      </c>
      <c r="DC5" s="144" t="e">
        <f t="shared" ref="DC5:DC33" si="46">CV$1</f>
        <v>#REF!</v>
      </c>
      <c r="DD5" s="136" t="e">
        <f t="shared" ref="DD5:DD33" si="47">$O$4</f>
        <v>#REF!</v>
      </c>
      <c r="DE5" s="136" t="e">
        <f t="shared" ref="DE5:DE33" si="48">DC5/DD5</f>
        <v>#REF!</v>
      </c>
      <c r="DF5" s="136">
        <f t="shared" ref="DF5:DF33" ca="1" si="49">$Q$4</f>
        <v>0</v>
      </c>
      <c r="DG5" s="136">
        <f t="shared" ref="DG5:DG33" ca="1" si="50">$R$4</f>
        <v>0</v>
      </c>
      <c r="DH5" s="136">
        <f t="shared" ref="DH5:DH33" ca="1" si="51">$S$4</f>
        <v>0</v>
      </c>
      <c r="DI5" s="139">
        <f t="shared" ref="DI5:DI33" si="52">$T5</f>
        <v>0</v>
      </c>
      <c r="DJ5" s="139">
        <f t="shared" ref="DJ5:DJ33" si="53">$U5</f>
        <v>0</v>
      </c>
      <c r="DK5" s="139">
        <f t="shared" ref="DK5:DK33" si="54">$V5</f>
        <v>0</v>
      </c>
      <c r="DL5" s="139">
        <f t="shared" ref="DL5:DL33" si="55">$W5</f>
        <v>0</v>
      </c>
      <c r="DM5" s="142">
        <f t="shared" ref="DM5:DM33" si="56">$X5</f>
        <v>1</v>
      </c>
      <c r="DN5" s="139">
        <f t="shared" ref="DN5:DN33" si="57">$Y5</f>
        <v>0</v>
      </c>
      <c r="DO5" s="139">
        <f t="shared" ref="DO5:DO33" si="58">$Z5</f>
        <v>0</v>
      </c>
      <c r="DP5" s="139">
        <f t="shared" ref="DP5:DP33" si="59">$AA5</f>
        <v>0</v>
      </c>
      <c r="DQ5" s="142">
        <f t="shared" ref="DQ5:DQ33" si="60">$AB5</f>
        <v>1</v>
      </c>
      <c r="DR5" s="139">
        <f t="shared" ref="DR5:DR33" si="61">$AC5</f>
        <v>0</v>
      </c>
      <c r="DS5" s="74">
        <f t="shared" ref="DS5:DS33" si="62">(IF(DL5=0,DI5*DJ5*DK5*DM5,(DI5*DJ5*DK5*DM5)-((DI5-(2*DL5))*(DJ5-(2*DL5))*DK5*DM5)))+(IF(DP5=0,(DN5/2)*(DN5/2)*3.14*DO5*DQ5,(DN5/2)*(DN5/2)*3.14*DO5*DQ5)-((DP5/2)*(DP5/2)*3.14*DO5*DQ5))</f>
        <v>0</v>
      </c>
      <c r="DT5" s="105">
        <f ca="1">IF(DF5="St37",PD!$C$2,IF(DF5="St52",PD!$C$3,IF(DF5="Sonderstahl",PD!$C$4,IF(DF5="V2A",PD!$C$5,IF(DF5="V4A",PD!$C$6,IF(DF5="Alu",PD!$C$7,IF(DF5="Messing",PD!$C$8,IF(DF5="Bronce",PD!$C$9,IF(DF5="Titan",PD!$C$10,IF(DF5="Kunststoff",PD!$C$11,IF(DF5="Sonderwerkstoff",PD!$C$12,IF(DF5="Sonderwerkstoff",PD!$C$13,IF(DF5="Sonderwerkstoff",PD!$C$14,1)))))))))))))</f>
        <v>1</v>
      </c>
      <c r="DU5" s="105">
        <f t="shared" ref="DU5:DU33" ca="1" si="63">DS5*DT5/1000/1000</f>
        <v>0</v>
      </c>
      <c r="DV5" s="105" t="e">
        <f t="shared" ref="DV5:DV33" ca="1" si="64">DU5*DC5</f>
        <v>#REF!</v>
      </c>
      <c r="DW5" s="105" t="e">
        <f t="shared" si="5"/>
        <v>#REF!</v>
      </c>
      <c r="DX5" s="105" t="e">
        <f t="shared" ref="DX5:DX33" ca="1" si="65">DV5+(DR5*DC5)</f>
        <v>#REF!</v>
      </c>
      <c r="DY5" s="71" t="e">
        <f t="shared" ref="DY5:DY34" ca="1" si="66">IF(DX5=0,0,1)</f>
        <v>#REF!</v>
      </c>
      <c r="DZ5" s="71" t="e">
        <f t="shared" ca="1" si="6"/>
        <v>#REF!</v>
      </c>
      <c r="EA5" s="72" t="e">
        <f t="shared" ref="EA5:EA33" ca="1" si="67">DY5</f>
        <v>#REF!</v>
      </c>
      <c r="EJ5" s="19" t="s">
        <v>122</v>
      </c>
      <c r="EK5" s="19"/>
      <c r="EL5" s="22"/>
      <c r="EM5" s="58"/>
      <c r="EN5" s="19" t="e">
        <f ca="1">FT34</f>
        <v>#REF!</v>
      </c>
      <c r="EO5" s="19">
        <f>$F$5</f>
        <v>0.61</v>
      </c>
      <c r="EP5" s="116"/>
      <c r="EQ5" s="25">
        <f>IF(EN3="ja",EN5*EO5,0)</f>
        <v>0</v>
      </c>
      <c r="EV5" s="73">
        <v>2</v>
      </c>
      <c r="EW5" s="144" t="e">
        <f t="shared" si="7"/>
        <v>#REF!</v>
      </c>
      <c r="EX5" s="136" t="e">
        <f t="shared" ref="EX5:EX33" si="68">$O$4</f>
        <v>#REF!</v>
      </c>
      <c r="EY5" s="136" t="e">
        <f t="shared" ref="EY5:EY33" si="69">EW5/EX5</f>
        <v>#REF!</v>
      </c>
      <c r="EZ5" s="136">
        <f t="shared" ref="EZ5:EZ33" ca="1" si="70">$Q$4</f>
        <v>0</v>
      </c>
      <c r="FA5" s="136">
        <f t="shared" ref="FA5:FA33" ca="1" si="71">$R$4</f>
        <v>0</v>
      </c>
      <c r="FB5" s="136">
        <f t="shared" ref="FB5:FB33" ca="1" si="72">$S$4</f>
        <v>0</v>
      </c>
      <c r="FC5" s="139">
        <f t="shared" ref="FC5:FC33" si="73">$T5</f>
        <v>0</v>
      </c>
      <c r="FD5" s="139">
        <f t="shared" ref="FD5:FD33" si="74">$U5</f>
        <v>0</v>
      </c>
      <c r="FE5" s="139">
        <f t="shared" ref="FE5:FE33" si="75">$V5</f>
        <v>0</v>
      </c>
      <c r="FF5" s="139">
        <f t="shared" ref="FF5:FF33" si="76">$W5</f>
        <v>0</v>
      </c>
      <c r="FG5" s="142">
        <f t="shared" ref="FG5:FG33" si="77">$X5</f>
        <v>1</v>
      </c>
      <c r="FH5" s="139">
        <f t="shared" ref="FH5:FH33" si="78">$Y5</f>
        <v>0</v>
      </c>
      <c r="FI5" s="139">
        <f t="shared" ref="FI5:FI33" si="79">$Z5</f>
        <v>0</v>
      </c>
      <c r="FJ5" s="139">
        <f t="shared" ref="FJ5:FJ33" si="80">$AA5</f>
        <v>0</v>
      </c>
      <c r="FK5" s="142">
        <f t="shared" ref="FK5:FK33" si="81">$AB5</f>
        <v>1</v>
      </c>
      <c r="FL5" s="139">
        <f t="shared" ref="FL5:FL33" si="82">$AC5</f>
        <v>0</v>
      </c>
      <c r="FM5" s="74">
        <f t="shared" ref="FM5:FM33" si="83">(IF(FF5=0,FC5*FD5*FE5*FG5,(FC5*FD5*FE5*FG5)-((FC5-(2*FF5))*(FD5-(2*FF5))*FE5*FG5)))+(IF(FJ5=0,(FH5/2)*(FH5/2)*3.14*FI5*FK5,(FH5/2)*(FH5/2)*3.14*FI5*FK5)-((FJ5/2)*(FJ5/2)*3.14*FI5*FK5))</f>
        <v>0</v>
      </c>
      <c r="FN5" s="105">
        <f ca="1">IF(EZ5="St37",PD!$C$2,IF(EZ5="St52",PD!$C$3,IF(EZ5="Sonderstahl",PD!$C$4,IF(EZ5="V2A",PD!$C$5,IF(EZ5="V4A",PD!$C$6,IF(EZ5="Alu",PD!$C$7,IF(EZ5="Messing",PD!$C$8,IF(EZ5="Bronce",PD!$C$9,IF(EZ5="Titan",PD!$C$10,IF(EZ5="Kunststoff",PD!$C$11,IF(EZ5="Sonderwerkstoff",PD!$C$12,IF(EZ5="Sonderwerkstoff",PD!$C$13,IF(EZ5="Sonderwerkstoff",PD!$C$14,1)))))))))))))</f>
        <v>1</v>
      </c>
      <c r="FO5" s="105">
        <f t="shared" ref="FO5:FO33" ca="1" si="84">FM5*FN5/1000/1000</f>
        <v>0</v>
      </c>
      <c r="FP5" s="105" t="e">
        <f t="shared" ref="FP5:FP33" ca="1" si="85">FO5*EW5</f>
        <v>#REF!</v>
      </c>
      <c r="FQ5" s="105" t="e">
        <f t="shared" si="8"/>
        <v>#REF!</v>
      </c>
      <c r="FR5" s="105" t="e">
        <f t="shared" ref="FR5:FR33" ca="1" si="86">FP5+(FL5*EW5)</f>
        <v>#REF!</v>
      </c>
      <c r="FS5" s="71" t="e">
        <f t="shared" ref="FS5:FS34" ca="1" si="87">IF(FR5=0,0,1)</f>
        <v>#REF!</v>
      </c>
      <c r="FT5" s="71" t="e">
        <f t="shared" ca="1" si="9"/>
        <v>#REF!</v>
      </c>
      <c r="FU5" s="72" t="e">
        <f t="shared" ref="FU5:FU33" ca="1" si="88">FS5</f>
        <v>#REF!</v>
      </c>
      <c r="GD5" s="19" t="s">
        <v>122</v>
      </c>
      <c r="GE5" s="19"/>
      <c r="GF5" s="22"/>
      <c r="GG5" s="58"/>
      <c r="GH5" s="19" t="e">
        <f ca="1">HN34</f>
        <v>#REF!</v>
      </c>
      <c r="GI5" s="19">
        <f>$F$5</f>
        <v>0.61</v>
      </c>
      <c r="GJ5" s="116"/>
      <c r="GK5" s="25">
        <f>IF(GH3="ja",GH5*GI5,0)</f>
        <v>0</v>
      </c>
      <c r="GP5" s="73">
        <v>2</v>
      </c>
      <c r="GQ5" s="144" t="e">
        <f t="shared" si="10"/>
        <v>#REF!</v>
      </c>
      <c r="GR5" s="136" t="e">
        <f t="shared" ref="GR5:GR33" si="89">$O$4</f>
        <v>#REF!</v>
      </c>
      <c r="GS5" s="136" t="e">
        <f t="shared" ref="GS5:GS33" si="90">GQ5/GR5</f>
        <v>#REF!</v>
      </c>
      <c r="GT5" s="136">
        <f t="shared" ref="GT5:GT33" ca="1" si="91">$Q$4</f>
        <v>0</v>
      </c>
      <c r="GU5" s="136">
        <f t="shared" ref="GU5:GU33" ca="1" si="92">$R$4</f>
        <v>0</v>
      </c>
      <c r="GV5" s="136">
        <f t="shared" ref="GV5:GV33" ca="1" si="93">$S$4</f>
        <v>0</v>
      </c>
      <c r="GW5" s="139">
        <f t="shared" ref="GW5:GW33" si="94">$T5</f>
        <v>0</v>
      </c>
      <c r="GX5" s="139">
        <f t="shared" ref="GX5:GX33" si="95">$U5</f>
        <v>0</v>
      </c>
      <c r="GY5" s="139">
        <f t="shared" ref="GY5:GY33" si="96">$V5</f>
        <v>0</v>
      </c>
      <c r="GZ5" s="139">
        <f t="shared" ref="GZ5:GZ33" si="97">$W5</f>
        <v>0</v>
      </c>
      <c r="HA5" s="142">
        <f t="shared" ref="HA5:HA33" si="98">$X5</f>
        <v>1</v>
      </c>
      <c r="HB5" s="139">
        <f t="shared" ref="HB5:HB33" si="99">$Y5</f>
        <v>0</v>
      </c>
      <c r="HC5" s="139">
        <f t="shared" ref="HC5:HC33" si="100">$Z5</f>
        <v>0</v>
      </c>
      <c r="HD5" s="139">
        <f t="shared" ref="HD5:HD33" si="101">$AA5</f>
        <v>0</v>
      </c>
      <c r="HE5" s="142">
        <f t="shared" ref="HE5:HE33" si="102">$AB5</f>
        <v>1</v>
      </c>
      <c r="HF5" s="139">
        <f t="shared" ref="HF5:HF33" si="103">$AC5</f>
        <v>0</v>
      </c>
      <c r="HG5" s="74">
        <f t="shared" ref="HG5:HG33" si="104">(IF(GZ5=0,GW5*GX5*GY5*HA5,(GW5*GX5*GY5*HA5)-((GW5-(2*GZ5))*(GX5-(2*GZ5))*GY5*HA5)))+(IF(HD5=0,(HB5/2)*(HB5/2)*3.14*HC5*HE5,(HB5/2)*(HB5/2)*3.14*HC5*HE5)-((HD5/2)*(HD5/2)*3.14*HC5*HE5))</f>
        <v>0</v>
      </c>
      <c r="HH5" s="105">
        <f ca="1">IF(GT5="St37",PD!$C$2,IF(GT5="St52",PD!$C$3,IF(GT5="Sonderstahl",PD!$C$4,IF(GT5="V2A",PD!$C$5,IF(GT5="V4A",PD!$C$6,IF(GT5="Alu",PD!$C$7,IF(GT5="Messing",PD!$C$8,IF(GT5="Bronce",PD!$C$9,IF(GT5="Titan",PD!$C$10,IF(GT5="Kunststoff",PD!$C$11,IF(GT5="Sonderwerkstoff",PD!$C$12,IF(GT5="Sonderwerkstoff",PD!$C$13,IF(GT5="Sonderwerkstoff",PD!$C$14,1)))))))))))))</f>
        <v>1</v>
      </c>
      <c r="HI5" s="105">
        <f t="shared" ref="HI5:HI33" ca="1" si="105">HG5*HH5/1000/1000</f>
        <v>0</v>
      </c>
      <c r="HJ5" s="105" t="e">
        <f t="shared" ref="HJ5:HJ33" ca="1" si="106">HI5*GQ5</f>
        <v>#REF!</v>
      </c>
      <c r="HK5" s="105" t="e">
        <f t="shared" si="11"/>
        <v>#REF!</v>
      </c>
      <c r="HL5" s="105" t="e">
        <f t="shared" ref="HL5:HL33" ca="1" si="107">HJ5+(HF5*GQ5)</f>
        <v>#REF!</v>
      </c>
      <c r="HM5" s="71" t="e">
        <f t="shared" ref="HM5:HM34" ca="1" si="108">IF(HL5=0,0,1)</f>
        <v>#REF!</v>
      </c>
      <c r="HN5" s="71" t="e">
        <f t="shared" ca="1" si="12"/>
        <v>#REF!</v>
      </c>
      <c r="HO5" s="72" t="e">
        <f t="shared" ref="HO5:HO33" ca="1" si="109">HM5</f>
        <v>#REF!</v>
      </c>
    </row>
    <row r="6" spans="1:231" ht="16.5" thickTop="1" x14ac:dyDescent="0.25">
      <c r="A6" s="19" t="s">
        <v>123</v>
      </c>
      <c r="B6" s="19"/>
      <c r="C6" s="22"/>
      <c r="D6" s="58"/>
      <c r="E6" s="19">
        <f ca="1">IF(AL34=0,1,AL34)</f>
        <v>1</v>
      </c>
      <c r="F6" s="19">
        <v>6</v>
      </c>
      <c r="G6" s="19"/>
      <c r="H6" s="25">
        <f>IF(E3="ja",E6*F6,0)</f>
        <v>0</v>
      </c>
      <c r="J6" s="2"/>
      <c r="L6" s="175" t="s">
        <v>181</v>
      </c>
      <c r="M6" s="73">
        <v>3</v>
      </c>
      <c r="N6" s="183">
        <f t="shared" ca="1" si="13"/>
        <v>0</v>
      </c>
      <c r="O6" s="183" t="e">
        <f t="shared" si="14"/>
        <v>#REF!</v>
      </c>
      <c r="P6" s="183" t="e">
        <f t="shared" ca="1" si="15"/>
        <v>#REF!</v>
      </c>
      <c r="Q6" s="183">
        <f t="shared" ca="1" si="16"/>
        <v>0</v>
      </c>
      <c r="R6" s="168">
        <f t="shared" ca="1" si="17"/>
        <v>0</v>
      </c>
      <c r="S6" s="168">
        <f t="shared" ca="1" si="18"/>
        <v>0</v>
      </c>
      <c r="T6" s="186">
        <v>0</v>
      </c>
      <c r="U6" s="82">
        <v>0</v>
      </c>
      <c r="V6" s="82">
        <v>0</v>
      </c>
      <c r="W6" s="82">
        <v>0</v>
      </c>
      <c r="X6" s="187">
        <v>1</v>
      </c>
      <c r="Y6" s="186">
        <v>0</v>
      </c>
      <c r="Z6" s="82">
        <v>0</v>
      </c>
      <c r="AA6" s="82">
        <v>0</v>
      </c>
      <c r="AB6" s="187">
        <v>1</v>
      </c>
      <c r="AC6" s="83">
        <v>0</v>
      </c>
      <c r="AD6" s="74">
        <f t="shared" si="19"/>
        <v>0</v>
      </c>
      <c r="AE6" s="105">
        <f ca="1">IF(Q6="St37",PD!$C$2,IF(Q6="St52",PD!$C$3,IF(Q6="Sonderstahl",PD!$C$4,IF(Q6="V2A",PD!$C$5,IF(Q6="V4A",PD!$C$6,IF(Q6="Alu",PD!$C$7,IF(Q6="Messing",PD!$C$8,IF(Q6="Bronce",PD!$C$9,IF(Q6="Titan",PD!$C$10,IF(Q6="Kunststoff",PD!$C$11,IF(Q6="Sonderwerkstoff",PD!$C$12,IF(Q6="Sonderwerkstoff",PD!$C$13,IF(Q6="Sonderwerkstoff",PD!$C$14,1)))))))))))))</f>
        <v>1</v>
      </c>
      <c r="AF6" s="105">
        <f t="shared" ca="1" si="20"/>
        <v>0</v>
      </c>
      <c r="AG6" s="105">
        <f t="shared" ca="1" si="21"/>
        <v>0</v>
      </c>
      <c r="AH6" s="105">
        <f t="shared" ca="1" si="0"/>
        <v>0</v>
      </c>
      <c r="AI6" s="105">
        <f t="shared" ca="1" si="22"/>
        <v>0</v>
      </c>
      <c r="AJ6" s="71">
        <f t="shared" ca="1" si="23"/>
        <v>0</v>
      </c>
      <c r="AK6" s="71">
        <f t="shared" ca="1" si="1"/>
        <v>0</v>
      </c>
      <c r="AL6" s="72">
        <f t="shared" ca="1" si="24"/>
        <v>0</v>
      </c>
      <c r="AN6" s="196" t="s">
        <v>152</v>
      </c>
      <c r="AO6" s="197"/>
      <c r="AP6" s="197"/>
      <c r="AQ6" s="197"/>
      <c r="AR6" s="197"/>
      <c r="AS6" s="197"/>
      <c r="AT6" s="198"/>
      <c r="AV6" s="19" t="s">
        <v>123</v>
      </c>
      <c r="AW6" s="19"/>
      <c r="AX6" s="22"/>
      <c r="AY6" s="58"/>
      <c r="AZ6" s="19" t="e">
        <f ca="1">IF(CG34=0,1,CG34)</f>
        <v>#REF!</v>
      </c>
      <c r="BA6" s="19">
        <f>$F$6</f>
        <v>6</v>
      </c>
      <c r="BB6" s="116"/>
      <c r="BC6" s="25">
        <f>IF(AZ3="ja",AZ6*BA6,0)</f>
        <v>0</v>
      </c>
      <c r="BH6" s="73">
        <v>3</v>
      </c>
      <c r="BI6" s="144" t="e">
        <f t="shared" si="2"/>
        <v>#REF!</v>
      </c>
      <c r="BJ6" s="136" t="e">
        <f t="shared" si="25"/>
        <v>#REF!</v>
      </c>
      <c r="BK6" s="136" t="e">
        <f t="shared" si="26"/>
        <v>#REF!</v>
      </c>
      <c r="BL6" s="136">
        <f t="shared" ca="1" si="27"/>
        <v>0</v>
      </c>
      <c r="BM6" s="136">
        <f t="shared" ca="1" si="28"/>
        <v>0</v>
      </c>
      <c r="BN6" s="136">
        <f t="shared" ca="1" si="29"/>
        <v>0</v>
      </c>
      <c r="BO6" s="139">
        <f t="shared" si="30"/>
        <v>0</v>
      </c>
      <c r="BP6" s="139">
        <f t="shared" si="31"/>
        <v>0</v>
      </c>
      <c r="BQ6" s="139">
        <f t="shared" si="32"/>
        <v>0</v>
      </c>
      <c r="BR6" s="139">
        <f t="shared" si="33"/>
        <v>0</v>
      </c>
      <c r="BS6" s="142">
        <f t="shared" si="34"/>
        <v>1</v>
      </c>
      <c r="BT6" s="139">
        <f t="shared" si="35"/>
        <v>0</v>
      </c>
      <c r="BU6" s="139">
        <f t="shared" si="36"/>
        <v>0</v>
      </c>
      <c r="BV6" s="139">
        <f t="shared" si="37"/>
        <v>0</v>
      </c>
      <c r="BW6" s="142">
        <f t="shared" si="38"/>
        <v>1</v>
      </c>
      <c r="BX6" s="139">
        <f t="shared" si="39"/>
        <v>0</v>
      </c>
      <c r="BY6" s="74">
        <f t="shared" si="40"/>
        <v>0</v>
      </c>
      <c r="BZ6" s="105">
        <f ca="1">IF(BL6="St37",PD!$C$2,IF(BL6="St52",PD!$C$3,IF(BL6="Sonderstahl",PD!$C$4,IF(BL6="V2A",PD!$C$5,IF(BL6="V4A",PD!$C$6,IF(BL6="Alu",PD!$C$7,IF(BL6="Messing",PD!$C$8,IF(BL6="Bronce",PD!$C$9,IF(BL6="Titan",PD!$C$10,IF(BL6="Kunststoff",PD!$C$11,IF(BL6="Sonderwerkstoff",PD!$C$12,IF(BL6="Sonderwerkstoff",PD!$C$13,IF(BL6="Sonderwerkstoff",PD!$C$14,1)))))))))))))</f>
        <v>1</v>
      </c>
      <c r="CA6" s="105">
        <f t="shared" ca="1" si="41"/>
        <v>0</v>
      </c>
      <c r="CB6" s="105" t="e">
        <f t="shared" ca="1" si="42"/>
        <v>#REF!</v>
      </c>
      <c r="CC6" s="105" t="e">
        <f t="shared" si="3"/>
        <v>#REF!</v>
      </c>
      <c r="CD6" s="105" t="e">
        <f t="shared" ca="1" si="43"/>
        <v>#REF!</v>
      </c>
      <c r="CE6" s="71" t="e">
        <f t="shared" ca="1" si="44"/>
        <v>#REF!</v>
      </c>
      <c r="CF6" s="71" t="e">
        <f t="shared" ca="1" si="4"/>
        <v>#REF!</v>
      </c>
      <c r="CG6" s="72" t="e">
        <f t="shared" ca="1" si="45"/>
        <v>#REF!</v>
      </c>
      <c r="CI6" s="196" t="s">
        <v>152</v>
      </c>
      <c r="CJ6" s="197"/>
      <c r="CK6" s="197"/>
      <c r="CL6" s="197"/>
      <c r="CM6" s="197"/>
      <c r="CN6" s="197"/>
      <c r="CO6" s="198"/>
      <c r="CP6" s="156" t="s">
        <v>123</v>
      </c>
      <c r="CQ6" s="19"/>
      <c r="CR6" s="22"/>
      <c r="CS6" s="58"/>
      <c r="CT6" s="19" t="e">
        <f ca="1">IF(EA34=0,1,EA34)</f>
        <v>#REF!</v>
      </c>
      <c r="CU6" s="19">
        <f>$F$6</f>
        <v>6</v>
      </c>
      <c r="CV6" s="116"/>
      <c r="CW6" s="25">
        <f>IF(CT3="ja",CT6*CU6,0)</f>
        <v>0</v>
      </c>
      <c r="DB6" s="73">
        <v>3</v>
      </c>
      <c r="DC6" s="144" t="e">
        <f t="shared" si="46"/>
        <v>#REF!</v>
      </c>
      <c r="DD6" s="136" t="e">
        <f t="shared" si="47"/>
        <v>#REF!</v>
      </c>
      <c r="DE6" s="136" t="e">
        <f t="shared" si="48"/>
        <v>#REF!</v>
      </c>
      <c r="DF6" s="136">
        <f t="shared" ca="1" si="49"/>
        <v>0</v>
      </c>
      <c r="DG6" s="136">
        <f t="shared" ca="1" si="50"/>
        <v>0</v>
      </c>
      <c r="DH6" s="136">
        <f t="shared" ca="1" si="51"/>
        <v>0</v>
      </c>
      <c r="DI6" s="139">
        <f t="shared" si="52"/>
        <v>0</v>
      </c>
      <c r="DJ6" s="139">
        <f t="shared" si="53"/>
        <v>0</v>
      </c>
      <c r="DK6" s="139">
        <f t="shared" si="54"/>
        <v>0</v>
      </c>
      <c r="DL6" s="139">
        <f t="shared" si="55"/>
        <v>0</v>
      </c>
      <c r="DM6" s="142">
        <f t="shared" si="56"/>
        <v>1</v>
      </c>
      <c r="DN6" s="139">
        <f t="shared" si="57"/>
        <v>0</v>
      </c>
      <c r="DO6" s="139">
        <f t="shared" si="58"/>
        <v>0</v>
      </c>
      <c r="DP6" s="139">
        <f t="shared" si="59"/>
        <v>0</v>
      </c>
      <c r="DQ6" s="142">
        <f t="shared" si="60"/>
        <v>1</v>
      </c>
      <c r="DR6" s="139">
        <f t="shared" si="61"/>
        <v>0</v>
      </c>
      <c r="DS6" s="74">
        <f t="shared" si="62"/>
        <v>0</v>
      </c>
      <c r="DT6" s="105">
        <f ca="1">IF(DF6="St37",PD!$C$2,IF(DF6="St52",PD!$C$3,IF(DF6="Sonderstahl",PD!$C$4,IF(DF6="V2A",PD!$C$5,IF(DF6="V4A",PD!$C$6,IF(DF6="Alu",PD!$C$7,IF(DF6="Messing",PD!$C$8,IF(DF6="Bronce",PD!$C$9,IF(DF6="Titan",PD!$C$10,IF(DF6="Kunststoff",PD!$C$11,IF(DF6="Sonderwerkstoff",PD!$C$12,IF(DF6="Sonderwerkstoff",PD!$C$13,IF(DF6="Sonderwerkstoff",PD!$C$14,1)))))))))))))</f>
        <v>1</v>
      </c>
      <c r="DU6" s="105">
        <f t="shared" ca="1" si="63"/>
        <v>0</v>
      </c>
      <c r="DV6" s="105" t="e">
        <f t="shared" ca="1" si="64"/>
        <v>#REF!</v>
      </c>
      <c r="DW6" s="105" t="e">
        <f t="shared" si="5"/>
        <v>#REF!</v>
      </c>
      <c r="DX6" s="105" t="e">
        <f t="shared" ca="1" si="65"/>
        <v>#REF!</v>
      </c>
      <c r="DY6" s="71" t="e">
        <f t="shared" ca="1" si="66"/>
        <v>#REF!</v>
      </c>
      <c r="DZ6" s="71" t="e">
        <f t="shared" ca="1" si="6"/>
        <v>#REF!</v>
      </c>
      <c r="EA6" s="72" t="e">
        <f t="shared" ca="1" si="67"/>
        <v>#REF!</v>
      </c>
      <c r="EC6" s="196" t="s">
        <v>152</v>
      </c>
      <c r="ED6" s="197"/>
      <c r="EE6" s="197"/>
      <c r="EF6" s="197"/>
      <c r="EG6" s="197"/>
      <c r="EH6" s="197"/>
      <c r="EI6" s="198"/>
      <c r="EJ6" s="19" t="s">
        <v>123</v>
      </c>
      <c r="EK6" s="19"/>
      <c r="EL6" s="22"/>
      <c r="EM6" s="58"/>
      <c r="EN6" s="19" t="e">
        <f ca="1">IF(FU34=0,1,FU34)</f>
        <v>#REF!</v>
      </c>
      <c r="EO6" s="19">
        <f>$F$6</f>
        <v>6</v>
      </c>
      <c r="EP6" s="116"/>
      <c r="EQ6" s="25">
        <f>IF(EN3="ja",EN6*EO6,0)</f>
        <v>0</v>
      </c>
      <c r="EV6" s="73">
        <v>3</v>
      </c>
      <c r="EW6" s="144" t="e">
        <f t="shared" si="7"/>
        <v>#REF!</v>
      </c>
      <c r="EX6" s="136" t="e">
        <f t="shared" si="68"/>
        <v>#REF!</v>
      </c>
      <c r="EY6" s="136" t="e">
        <f t="shared" si="69"/>
        <v>#REF!</v>
      </c>
      <c r="EZ6" s="136">
        <f t="shared" ca="1" si="70"/>
        <v>0</v>
      </c>
      <c r="FA6" s="136">
        <f t="shared" ca="1" si="71"/>
        <v>0</v>
      </c>
      <c r="FB6" s="136">
        <f t="shared" ca="1" si="72"/>
        <v>0</v>
      </c>
      <c r="FC6" s="139">
        <f t="shared" si="73"/>
        <v>0</v>
      </c>
      <c r="FD6" s="139">
        <f t="shared" si="74"/>
        <v>0</v>
      </c>
      <c r="FE6" s="139">
        <f t="shared" si="75"/>
        <v>0</v>
      </c>
      <c r="FF6" s="139">
        <f t="shared" si="76"/>
        <v>0</v>
      </c>
      <c r="FG6" s="142">
        <f t="shared" si="77"/>
        <v>1</v>
      </c>
      <c r="FH6" s="139">
        <f t="shared" si="78"/>
        <v>0</v>
      </c>
      <c r="FI6" s="139">
        <f t="shared" si="79"/>
        <v>0</v>
      </c>
      <c r="FJ6" s="139">
        <f t="shared" si="80"/>
        <v>0</v>
      </c>
      <c r="FK6" s="142">
        <f t="shared" si="81"/>
        <v>1</v>
      </c>
      <c r="FL6" s="139">
        <f t="shared" si="82"/>
        <v>0</v>
      </c>
      <c r="FM6" s="74">
        <f t="shared" si="83"/>
        <v>0</v>
      </c>
      <c r="FN6" s="105">
        <f ca="1">IF(EZ6="St37",PD!$C$2,IF(EZ6="St52",PD!$C$3,IF(EZ6="Sonderstahl",PD!$C$4,IF(EZ6="V2A",PD!$C$5,IF(EZ6="V4A",PD!$C$6,IF(EZ6="Alu",PD!$C$7,IF(EZ6="Messing",PD!$C$8,IF(EZ6="Bronce",PD!$C$9,IF(EZ6="Titan",PD!$C$10,IF(EZ6="Kunststoff",PD!$C$11,IF(EZ6="Sonderwerkstoff",PD!$C$12,IF(EZ6="Sonderwerkstoff",PD!$C$13,IF(EZ6="Sonderwerkstoff",PD!$C$14,1)))))))))))))</f>
        <v>1</v>
      </c>
      <c r="FO6" s="105">
        <f t="shared" ca="1" si="84"/>
        <v>0</v>
      </c>
      <c r="FP6" s="105" t="e">
        <f t="shared" ca="1" si="85"/>
        <v>#REF!</v>
      </c>
      <c r="FQ6" s="105" t="e">
        <f t="shared" si="8"/>
        <v>#REF!</v>
      </c>
      <c r="FR6" s="105" t="e">
        <f t="shared" ca="1" si="86"/>
        <v>#REF!</v>
      </c>
      <c r="FS6" s="71" t="e">
        <f t="shared" ca="1" si="87"/>
        <v>#REF!</v>
      </c>
      <c r="FT6" s="71" t="e">
        <f t="shared" ca="1" si="9"/>
        <v>#REF!</v>
      </c>
      <c r="FU6" s="72" t="e">
        <f t="shared" ca="1" si="88"/>
        <v>#REF!</v>
      </c>
      <c r="FW6" s="196" t="s">
        <v>152</v>
      </c>
      <c r="FX6" s="197"/>
      <c r="FY6" s="197"/>
      <c r="FZ6" s="197"/>
      <c r="GA6" s="197"/>
      <c r="GB6" s="197"/>
      <c r="GC6" s="198"/>
      <c r="GD6" s="19" t="s">
        <v>123</v>
      </c>
      <c r="GE6" s="19"/>
      <c r="GF6" s="22"/>
      <c r="GG6" s="58"/>
      <c r="GH6" s="19" t="e">
        <f ca="1">IF(HO34=0,1,HO34)</f>
        <v>#REF!</v>
      </c>
      <c r="GI6" s="19">
        <f>$F$6</f>
        <v>6</v>
      </c>
      <c r="GJ6" s="116"/>
      <c r="GK6" s="25">
        <f>IF(GH3="ja",GH6*GI6,0)</f>
        <v>0</v>
      </c>
      <c r="GP6" s="73">
        <v>3</v>
      </c>
      <c r="GQ6" s="144" t="e">
        <f t="shared" si="10"/>
        <v>#REF!</v>
      </c>
      <c r="GR6" s="136" t="e">
        <f t="shared" si="89"/>
        <v>#REF!</v>
      </c>
      <c r="GS6" s="136" t="e">
        <f t="shared" si="90"/>
        <v>#REF!</v>
      </c>
      <c r="GT6" s="136">
        <f t="shared" ca="1" si="91"/>
        <v>0</v>
      </c>
      <c r="GU6" s="136">
        <f t="shared" ca="1" si="92"/>
        <v>0</v>
      </c>
      <c r="GV6" s="136">
        <f t="shared" ca="1" si="93"/>
        <v>0</v>
      </c>
      <c r="GW6" s="139">
        <f t="shared" si="94"/>
        <v>0</v>
      </c>
      <c r="GX6" s="139">
        <f t="shared" si="95"/>
        <v>0</v>
      </c>
      <c r="GY6" s="139">
        <f t="shared" si="96"/>
        <v>0</v>
      </c>
      <c r="GZ6" s="139">
        <f t="shared" si="97"/>
        <v>0</v>
      </c>
      <c r="HA6" s="142">
        <f t="shared" si="98"/>
        <v>1</v>
      </c>
      <c r="HB6" s="139">
        <f t="shared" si="99"/>
        <v>0</v>
      </c>
      <c r="HC6" s="139">
        <f t="shared" si="100"/>
        <v>0</v>
      </c>
      <c r="HD6" s="139">
        <f t="shared" si="101"/>
        <v>0</v>
      </c>
      <c r="HE6" s="142">
        <f t="shared" si="102"/>
        <v>1</v>
      </c>
      <c r="HF6" s="139">
        <f t="shared" si="103"/>
        <v>0</v>
      </c>
      <c r="HG6" s="74">
        <f t="shared" si="104"/>
        <v>0</v>
      </c>
      <c r="HH6" s="105">
        <f ca="1">IF(GT6="St37",PD!$C$2,IF(GT6="St52",PD!$C$3,IF(GT6="Sonderstahl",PD!$C$4,IF(GT6="V2A",PD!$C$5,IF(GT6="V4A",PD!$C$6,IF(GT6="Alu",PD!$C$7,IF(GT6="Messing",PD!$C$8,IF(GT6="Bronce",PD!$C$9,IF(GT6="Titan",PD!$C$10,IF(GT6="Kunststoff",PD!$C$11,IF(GT6="Sonderwerkstoff",PD!$C$12,IF(GT6="Sonderwerkstoff",PD!$C$13,IF(GT6="Sonderwerkstoff",PD!$C$14,1)))))))))))))</f>
        <v>1</v>
      </c>
      <c r="HI6" s="105">
        <f t="shared" ca="1" si="105"/>
        <v>0</v>
      </c>
      <c r="HJ6" s="105" t="e">
        <f t="shared" ca="1" si="106"/>
        <v>#REF!</v>
      </c>
      <c r="HK6" s="105" t="e">
        <f t="shared" si="11"/>
        <v>#REF!</v>
      </c>
      <c r="HL6" s="105" t="e">
        <f t="shared" ca="1" si="107"/>
        <v>#REF!</v>
      </c>
      <c r="HM6" s="71" t="e">
        <f t="shared" ca="1" si="108"/>
        <v>#REF!</v>
      </c>
      <c r="HN6" s="71" t="e">
        <f t="shared" ca="1" si="12"/>
        <v>#REF!</v>
      </c>
      <c r="HO6" s="72" t="e">
        <f t="shared" ca="1" si="109"/>
        <v>#REF!</v>
      </c>
      <c r="HQ6" s="196" t="s">
        <v>152</v>
      </c>
      <c r="HR6" s="197"/>
      <c r="HS6" s="197"/>
      <c r="HT6" s="197"/>
      <c r="HU6" s="197"/>
      <c r="HV6" s="197"/>
      <c r="HW6" s="198"/>
    </row>
    <row r="7" spans="1:231" ht="17.25" x14ac:dyDescent="0.25">
      <c r="A7" s="102" t="s">
        <v>129</v>
      </c>
      <c r="B7" s="19"/>
      <c r="C7" s="22"/>
      <c r="D7" s="22"/>
      <c r="E7" s="21">
        <f ca="1">I2</f>
        <v>0</v>
      </c>
      <c r="F7" s="19"/>
      <c r="G7" s="19"/>
      <c r="H7" s="25" t="e">
        <f>((IF(E3="nein",0,AT4))/'1 - Eingabemaske'!K34)*'1 - Eingabemaske'!#REF!</f>
        <v>#REF!</v>
      </c>
      <c r="J7" s="2"/>
      <c r="L7" s="175" t="s">
        <v>182</v>
      </c>
      <c r="M7" s="73">
        <v>4</v>
      </c>
      <c r="N7" s="183">
        <f t="shared" ca="1" si="13"/>
        <v>0</v>
      </c>
      <c r="O7" s="183" t="e">
        <f t="shared" si="14"/>
        <v>#REF!</v>
      </c>
      <c r="P7" s="183" t="e">
        <f t="shared" ca="1" si="15"/>
        <v>#REF!</v>
      </c>
      <c r="Q7" s="183">
        <f t="shared" ca="1" si="16"/>
        <v>0</v>
      </c>
      <c r="R7" s="168">
        <f t="shared" ca="1" si="17"/>
        <v>0</v>
      </c>
      <c r="S7" s="168">
        <f t="shared" ca="1" si="18"/>
        <v>0</v>
      </c>
      <c r="T7" s="186">
        <v>0</v>
      </c>
      <c r="U7" s="82">
        <v>0</v>
      </c>
      <c r="V7" s="82">
        <v>0</v>
      </c>
      <c r="W7" s="82">
        <v>0</v>
      </c>
      <c r="X7" s="187">
        <v>1</v>
      </c>
      <c r="Y7" s="186">
        <v>0</v>
      </c>
      <c r="Z7" s="82">
        <v>0</v>
      </c>
      <c r="AA7" s="82">
        <v>0</v>
      </c>
      <c r="AB7" s="187">
        <v>1</v>
      </c>
      <c r="AC7" s="83">
        <v>0</v>
      </c>
      <c r="AD7" s="74">
        <f t="shared" si="19"/>
        <v>0</v>
      </c>
      <c r="AE7" s="105">
        <f ca="1">IF(Q7="St37",PD!$C$2,IF(Q7="St52",PD!$C$3,IF(Q7="Sonderstahl",PD!$C$4,IF(Q7="V2A",PD!$C$5,IF(Q7="V4A",PD!$C$6,IF(Q7="Alu",PD!$C$7,IF(Q7="Messing",PD!$C$8,IF(Q7="Bronce",PD!$C$9,IF(Q7="Titan",PD!$C$10,IF(Q7="Kunststoff",PD!$C$11,IF(Q7="Sonderwerkstoff",PD!$C$12,IF(Q7="Sonderwerkstoff",PD!$C$13,IF(Q7="Sonderwerkstoff",PD!$C$14,1)))))))))))))</f>
        <v>1</v>
      </c>
      <c r="AF7" s="105">
        <f t="shared" ca="1" si="20"/>
        <v>0</v>
      </c>
      <c r="AG7" s="105">
        <f t="shared" ca="1" si="21"/>
        <v>0</v>
      </c>
      <c r="AH7" s="105">
        <f t="shared" ca="1" si="0"/>
        <v>0</v>
      </c>
      <c r="AI7" s="105">
        <f t="shared" ca="1" si="22"/>
        <v>0</v>
      </c>
      <c r="AJ7" s="71">
        <f t="shared" ca="1" si="23"/>
        <v>0</v>
      </c>
      <c r="AK7" s="71">
        <f t="shared" ca="1" si="1"/>
        <v>0</v>
      </c>
      <c r="AL7" s="72">
        <f t="shared" ca="1" si="24"/>
        <v>0</v>
      </c>
      <c r="AN7" s="119" t="s">
        <v>146</v>
      </c>
      <c r="AO7" s="110" t="s">
        <v>147</v>
      </c>
      <c r="AP7" s="110" t="s">
        <v>148</v>
      </c>
      <c r="AQ7" s="110" t="s">
        <v>144</v>
      </c>
      <c r="AR7" s="110" t="s">
        <v>149</v>
      </c>
      <c r="AS7" s="110" t="s">
        <v>150</v>
      </c>
      <c r="AT7" s="112" t="s">
        <v>151</v>
      </c>
      <c r="AV7" s="102" t="s">
        <v>129</v>
      </c>
      <c r="AW7" s="19"/>
      <c r="AX7" s="22"/>
      <c r="AY7" s="22"/>
      <c r="AZ7" s="21" t="e">
        <f ca="1">BD2</f>
        <v>#REF!</v>
      </c>
      <c r="BA7" s="19"/>
      <c r="BB7" s="116"/>
      <c r="BC7" s="25" t="e">
        <f>((IF(AZ3="nein",0,CO4))/'1 - Eingabemaske'!$K$34)*'1 - Eingabemaske'!#REF!</f>
        <v>#REF!</v>
      </c>
      <c r="BH7" s="73">
        <v>4</v>
      </c>
      <c r="BI7" s="144" t="e">
        <f t="shared" si="2"/>
        <v>#REF!</v>
      </c>
      <c r="BJ7" s="136" t="e">
        <f t="shared" si="25"/>
        <v>#REF!</v>
      </c>
      <c r="BK7" s="136" t="e">
        <f t="shared" si="26"/>
        <v>#REF!</v>
      </c>
      <c r="BL7" s="136">
        <f t="shared" ca="1" si="27"/>
        <v>0</v>
      </c>
      <c r="BM7" s="136">
        <f t="shared" ca="1" si="28"/>
        <v>0</v>
      </c>
      <c r="BN7" s="136">
        <f t="shared" ca="1" si="29"/>
        <v>0</v>
      </c>
      <c r="BO7" s="139">
        <f t="shared" si="30"/>
        <v>0</v>
      </c>
      <c r="BP7" s="139">
        <f t="shared" si="31"/>
        <v>0</v>
      </c>
      <c r="BQ7" s="139">
        <f t="shared" si="32"/>
        <v>0</v>
      </c>
      <c r="BR7" s="139">
        <f t="shared" si="33"/>
        <v>0</v>
      </c>
      <c r="BS7" s="142">
        <f t="shared" si="34"/>
        <v>1</v>
      </c>
      <c r="BT7" s="139">
        <f t="shared" si="35"/>
        <v>0</v>
      </c>
      <c r="BU7" s="139">
        <f t="shared" si="36"/>
        <v>0</v>
      </c>
      <c r="BV7" s="139">
        <f t="shared" si="37"/>
        <v>0</v>
      </c>
      <c r="BW7" s="142">
        <f t="shared" si="38"/>
        <v>1</v>
      </c>
      <c r="BX7" s="139">
        <f t="shared" si="39"/>
        <v>0</v>
      </c>
      <c r="BY7" s="74">
        <f t="shared" si="40"/>
        <v>0</v>
      </c>
      <c r="BZ7" s="105">
        <f ca="1">IF(BL7="St37",PD!$C$2,IF(BL7="St52",PD!$C$3,IF(BL7="Sonderstahl",PD!$C$4,IF(BL7="V2A",PD!$C$5,IF(BL7="V4A",PD!$C$6,IF(BL7="Alu",PD!$C$7,IF(BL7="Messing",PD!$C$8,IF(BL7="Bronce",PD!$C$9,IF(BL7="Titan",PD!$C$10,IF(BL7="Kunststoff",PD!$C$11,IF(BL7="Sonderwerkstoff",PD!$C$12,IF(BL7="Sonderwerkstoff",PD!$C$13,IF(BL7="Sonderwerkstoff",PD!$C$14,1)))))))))))))</f>
        <v>1</v>
      </c>
      <c r="CA7" s="105">
        <f t="shared" ca="1" si="41"/>
        <v>0</v>
      </c>
      <c r="CB7" s="105" t="e">
        <f t="shared" ca="1" si="42"/>
        <v>#REF!</v>
      </c>
      <c r="CC7" s="105" t="e">
        <f t="shared" si="3"/>
        <v>#REF!</v>
      </c>
      <c r="CD7" s="105" t="e">
        <f t="shared" ca="1" si="43"/>
        <v>#REF!</v>
      </c>
      <c r="CE7" s="71" t="e">
        <f t="shared" ca="1" si="44"/>
        <v>#REF!</v>
      </c>
      <c r="CF7" s="71" t="e">
        <f t="shared" ca="1" si="4"/>
        <v>#REF!</v>
      </c>
      <c r="CG7" s="72" t="e">
        <f t="shared" ca="1" si="45"/>
        <v>#REF!</v>
      </c>
      <c r="CI7" s="119" t="s">
        <v>146</v>
      </c>
      <c r="CJ7" s="110" t="s">
        <v>147</v>
      </c>
      <c r="CK7" s="110" t="s">
        <v>148</v>
      </c>
      <c r="CL7" s="110" t="s">
        <v>144</v>
      </c>
      <c r="CM7" s="110" t="s">
        <v>149</v>
      </c>
      <c r="CN7" s="110" t="s">
        <v>150</v>
      </c>
      <c r="CO7" s="112" t="s">
        <v>151</v>
      </c>
      <c r="CP7" s="157" t="s">
        <v>129</v>
      </c>
      <c r="CQ7" s="19"/>
      <c r="CR7" s="22"/>
      <c r="CS7" s="22"/>
      <c r="CT7" s="21" t="e">
        <f ca="1">CX2</f>
        <v>#REF!</v>
      </c>
      <c r="CU7" s="19"/>
      <c r="CV7" s="116"/>
      <c r="CW7" s="25" t="e">
        <f>((IF(CT3="nein",0,EI4))/'1 - Eingabemaske'!$K$34)*'1 - Eingabemaske'!#REF!</f>
        <v>#REF!</v>
      </c>
      <c r="DB7" s="73">
        <v>4</v>
      </c>
      <c r="DC7" s="144" t="e">
        <f t="shared" si="46"/>
        <v>#REF!</v>
      </c>
      <c r="DD7" s="136" t="e">
        <f t="shared" si="47"/>
        <v>#REF!</v>
      </c>
      <c r="DE7" s="136" t="e">
        <f t="shared" si="48"/>
        <v>#REF!</v>
      </c>
      <c r="DF7" s="136">
        <f t="shared" ca="1" si="49"/>
        <v>0</v>
      </c>
      <c r="DG7" s="136">
        <f t="shared" ca="1" si="50"/>
        <v>0</v>
      </c>
      <c r="DH7" s="136">
        <f t="shared" ca="1" si="51"/>
        <v>0</v>
      </c>
      <c r="DI7" s="139">
        <f t="shared" si="52"/>
        <v>0</v>
      </c>
      <c r="DJ7" s="139">
        <f t="shared" si="53"/>
        <v>0</v>
      </c>
      <c r="DK7" s="139">
        <f t="shared" si="54"/>
        <v>0</v>
      </c>
      <c r="DL7" s="139">
        <f t="shared" si="55"/>
        <v>0</v>
      </c>
      <c r="DM7" s="142">
        <f t="shared" si="56"/>
        <v>1</v>
      </c>
      <c r="DN7" s="139">
        <f t="shared" si="57"/>
        <v>0</v>
      </c>
      <c r="DO7" s="139">
        <f t="shared" si="58"/>
        <v>0</v>
      </c>
      <c r="DP7" s="139">
        <f t="shared" si="59"/>
        <v>0</v>
      </c>
      <c r="DQ7" s="142">
        <f t="shared" si="60"/>
        <v>1</v>
      </c>
      <c r="DR7" s="139">
        <f t="shared" si="61"/>
        <v>0</v>
      </c>
      <c r="DS7" s="74">
        <f t="shared" si="62"/>
        <v>0</v>
      </c>
      <c r="DT7" s="105">
        <f ca="1">IF(DF7="St37",PD!$C$2,IF(DF7="St52",PD!$C$3,IF(DF7="Sonderstahl",PD!$C$4,IF(DF7="V2A",PD!$C$5,IF(DF7="V4A",PD!$C$6,IF(DF7="Alu",PD!$C$7,IF(DF7="Messing",PD!$C$8,IF(DF7="Bronce",PD!$C$9,IF(DF7="Titan",PD!$C$10,IF(DF7="Kunststoff",PD!$C$11,IF(DF7="Sonderwerkstoff",PD!$C$12,IF(DF7="Sonderwerkstoff",PD!$C$13,IF(DF7="Sonderwerkstoff",PD!$C$14,1)))))))))))))</f>
        <v>1</v>
      </c>
      <c r="DU7" s="105">
        <f t="shared" ca="1" si="63"/>
        <v>0</v>
      </c>
      <c r="DV7" s="105" t="e">
        <f t="shared" ca="1" si="64"/>
        <v>#REF!</v>
      </c>
      <c r="DW7" s="105" t="e">
        <f t="shared" si="5"/>
        <v>#REF!</v>
      </c>
      <c r="DX7" s="105" t="e">
        <f t="shared" ca="1" si="65"/>
        <v>#REF!</v>
      </c>
      <c r="DY7" s="71" t="e">
        <f t="shared" ca="1" si="66"/>
        <v>#REF!</v>
      </c>
      <c r="DZ7" s="71" t="e">
        <f t="shared" ca="1" si="6"/>
        <v>#REF!</v>
      </c>
      <c r="EA7" s="72" t="e">
        <f t="shared" ca="1" si="67"/>
        <v>#REF!</v>
      </c>
      <c r="EC7" s="119" t="s">
        <v>146</v>
      </c>
      <c r="ED7" s="110" t="s">
        <v>147</v>
      </c>
      <c r="EE7" s="110" t="s">
        <v>148</v>
      </c>
      <c r="EF7" s="110" t="s">
        <v>144</v>
      </c>
      <c r="EG7" s="110" t="s">
        <v>149</v>
      </c>
      <c r="EH7" s="110" t="s">
        <v>150</v>
      </c>
      <c r="EI7" s="112" t="s">
        <v>151</v>
      </c>
      <c r="EJ7" s="102" t="s">
        <v>129</v>
      </c>
      <c r="EK7" s="19"/>
      <c r="EL7" s="22"/>
      <c r="EM7" s="22"/>
      <c r="EN7" s="21" t="e">
        <f ca="1">ER2</f>
        <v>#REF!</v>
      </c>
      <c r="EO7" s="19"/>
      <c r="EP7" s="116"/>
      <c r="EQ7" s="25" t="e">
        <f>((IF(EN3="nein",0,GC4))/'1 - Eingabemaske'!$K$34)*'1 - Eingabemaske'!#REF!</f>
        <v>#REF!</v>
      </c>
      <c r="EV7" s="73">
        <v>4</v>
      </c>
      <c r="EW7" s="144" t="e">
        <f t="shared" si="7"/>
        <v>#REF!</v>
      </c>
      <c r="EX7" s="136" t="e">
        <f t="shared" si="68"/>
        <v>#REF!</v>
      </c>
      <c r="EY7" s="136" t="e">
        <f t="shared" si="69"/>
        <v>#REF!</v>
      </c>
      <c r="EZ7" s="136">
        <f t="shared" ca="1" si="70"/>
        <v>0</v>
      </c>
      <c r="FA7" s="136">
        <f t="shared" ca="1" si="71"/>
        <v>0</v>
      </c>
      <c r="FB7" s="136">
        <f t="shared" ca="1" si="72"/>
        <v>0</v>
      </c>
      <c r="FC7" s="139">
        <f t="shared" si="73"/>
        <v>0</v>
      </c>
      <c r="FD7" s="139">
        <f t="shared" si="74"/>
        <v>0</v>
      </c>
      <c r="FE7" s="139">
        <f t="shared" si="75"/>
        <v>0</v>
      </c>
      <c r="FF7" s="139">
        <f t="shared" si="76"/>
        <v>0</v>
      </c>
      <c r="FG7" s="142">
        <f t="shared" si="77"/>
        <v>1</v>
      </c>
      <c r="FH7" s="139">
        <f t="shared" si="78"/>
        <v>0</v>
      </c>
      <c r="FI7" s="139">
        <f t="shared" si="79"/>
        <v>0</v>
      </c>
      <c r="FJ7" s="139">
        <f t="shared" si="80"/>
        <v>0</v>
      </c>
      <c r="FK7" s="142">
        <f t="shared" si="81"/>
        <v>1</v>
      </c>
      <c r="FL7" s="139">
        <f t="shared" si="82"/>
        <v>0</v>
      </c>
      <c r="FM7" s="74">
        <f t="shared" si="83"/>
        <v>0</v>
      </c>
      <c r="FN7" s="105">
        <f ca="1">IF(EZ7="St37",PD!$C$2,IF(EZ7="St52",PD!$C$3,IF(EZ7="Sonderstahl",PD!$C$4,IF(EZ7="V2A",PD!$C$5,IF(EZ7="V4A",PD!$C$6,IF(EZ7="Alu",PD!$C$7,IF(EZ7="Messing",PD!$C$8,IF(EZ7="Bronce",PD!$C$9,IF(EZ7="Titan",PD!$C$10,IF(EZ7="Kunststoff",PD!$C$11,IF(EZ7="Sonderwerkstoff",PD!$C$12,IF(EZ7="Sonderwerkstoff",PD!$C$13,IF(EZ7="Sonderwerkstoff",PD!$C$14,1)))))))))))))</f>
        <v>1</v>
      </c>
      <c r="FO7" s="105">
        <f t="shared" ca="1" si="84"/>
        <v>0</v>
      </c>
      <c r="FP7" s="105" t="e">
        <f t="shared" ca="1" si="85"/>
        <v>#REF!</v>
      </c>
      <c r="FQ7" s="105" t="e">
        <f t="shared" si="8"/>
        <v>#REF!</v>
      </c>
      <c r="FR7" s="105" t="e">
        <f t="shared" ca="1" si="86"/>
        <v>#REF!</v>
      </c>
      <c r="FS7" s="71" t="e">
        <f t="shared" ca="1" si="87"/>
        <v>#REF!</v>
      </c>
      <c r="FT7" s="71" t="e">
        <f t="shared" ca="1" si="9"/>
        <v>#REF!</v>
      </c>
      <c r="FU7" s="72" t="e">
        <f t="shared" ca="1" si="88"/>
        <v>#REF!</v>
      </c>
      <c r="FW7" s="119" t="s">
        <v>146</v>
      </c>
      <c r="FX7" s="110" t="s">
        <v>147</v>
      </c>
      <c r="FY7" s="110" t="s">
        <v>148</v>
      </c>
      <c r="FZ7" s="110" t="s">
        <v>144</v>
      </c>
      <c r="GA7" s="110" t="s">
        <v>149</v>
      </c>
      <c r="GB7" s="110" t="s">
        <v>150</v>
      </c>
      <c r="GC7" s="112" t="s">
        <v>151</v>
      </c>
      <c r="GD7" s="102" t="s">
        <v>129</v>
      </c>
      <c r="GE7" s="19"/>
      <c r="GF7" s="22"/>
      <c r="GG7" s="22"/>
      <c r="GH7" s="21" t="e">
        <f ca="1">GL2</f>
        <v>#REF!</v>
      </c>
      <c r="GI7" s="19"/>
      <c r="GJ7" s="116"/>
      <c r="GK7" s="25" t="e">
        <f>((IF(GH3="nein",0,HW4))/'1 - Eingabemaske'!$K$34)*'1 - Eingabemaske'!#REF!</f>
        <v>#REF!</v>
      </c>
      <c r="GP7" s="73">
        <v>4</v>
      </c>
      <c r="GQ7" s="144" t="e">
        <f t="shared" si="10"/>
        <v>#REF!</v>
      </c>
      <c r="GR7" s="136" t="e">
        <f t="shared" si="89"/>
        <v>#REF!</v>
      </c>
      <c r="GS7" s="136" t="e">
        <f t="shared" si="90"/>
        <v>#REF!</v>
      </c>
      <c r="GT7" s="136">
        <f t="shared" ca="1" si="91"/>
        <v>0</v>
      </c>
      <c r="GU7" s="136">
        <f t="shared" ca="1" si="92"/>
        <v>0</v>
      </c>
      <c r="GV7" s="136">
        <f t="shared" ca="1" si="93"/>
        <v>0</v>
      </c>
      <c r="GW7" s="139">
        <f t="shared" si="94"/>
        <v>0</v>
      </c>
      <c r="GX7" s="139">
        <f t="shared" si="95"/>
        <v>0</v>
      </c>
      <c r="GY7" s="139">
        <f t="shared" si="96"/>
        <v>0</v>
      </c>
      <c r="GZ7" s="139">
        <f t="shared" si="97"/>
        <v>0</v>
      </c>
      <c r="HA7" s="142">
        <f t="shared" si="98"/>
        <v>1</v>
      </c>
      <c r="HB7" s="139">
        <f t="shared" si="99"/>
        <v>0</v>
      </c>
      <c r="HC7" s="139">
        <f t="shared" si="100"/>
        <v>0</v>
      </c>
      <c r="HD7" s="139">
        <f t="shared" si="101"/>
        <v>0</v>
      </c>
      <c r="HE7" s="142">
        <f t="shared" si="102"/>
        <v>1</v>
      </c>
      <c r="HF7" s="139">
        <f t="shared" si="103"/>
        <v>0</v>
      </c>
      <c r="HG7" s="74">
        <f t="shared" si="104"/>
        <v>0</v>
      </c>
      <c r="HH7" s="105">
        <f ca="1">IF(GT7="St37",PD!$C$2,IF(GT7="St52",PD!$C$3,IF(GT7="Sonderstahl",PD!$C$4,IF(GT7="V2A",PD!$C$5,IF(GT7="V4A",PD!$C$6,IF(GT7="Alu",PD!$C$7,IF(GT7="Messing",PD!$C$8,IF(GT7="Bronce",PD!$C$9,IF(GT7="Titan",PD!$C$10,IF(GT7="Kunststoff",PD!$C$11,IF(GT7="Sonderwerkstoff",PD!$C$12,IF(GT7="Sonderwerkstoff",PD!$C$13,IF(GT7="Sonderwerkstoff",PD!$C$14,1)))))))))))))</f>
        <v>1</v>
      </c>
      <c r="HI7" s="105">
        <f t="shared" ca="1" si="105"/>
        <v>0</v>
      </c>
      <c r="HJ7" s="105" t="e">
        <f t="shared" ca="1" si="106"/>
        <v>#REF!</v>
      </c>
      <c r="HK7" s="105" t="e">
        <f t="shared" si="11"/>
        <v>#REF!</v>
      </c>
      <c r="HL7" s="105" t="e">
        <f t="shared" ca="1" si="107"/>
        <v>#REF!</v>
      </c>
      <c r="HM7" s="71" t="e">
        <f t="shared" ca="1" si="108"/>
        <v>#REF!</v>
      </c>
      <c r="HN7" s="71" t="e">
        <f t="shared" ca="1" si="12"/>
        <v>#REF!</v>
      </c>
      <c r="HO7" s="72" t="e">
        <f t="shared" ca="1" si="109"/>
        <v>#REF!</v>
      </c>
      <c r="HQ7" s="119" t="s">
        <v>146</v>
      </c>
      <c r="HR7" s="110" t="s">
        <v>147</v>
      </c>
      <c r="HS7" s="110" t="s">
        <v>148</v>
      </c>
      <c r="HT7" s="110" t="s">
        <v>144</v>
      </c>
      <c r="HU7" s="110" t="s">
        <v>149</v>
      </c>
      <c r="HV7" s="110" t="s">
        <v>150</v>
      </c>
      <c r="HW7" s="112" t="s">
        <v>151</v>
      </c>
    </row>
    <row r="8" spans="1:231" ht="16.5" thickBot="1" x14ac:dyDescent="0.3">
      <c r="A8" s="8" t="s">
        <v>72</v>
      </c>
      <c r="B8" s="8"/>
      <c r="C8" s="9"/>
      <c r="D8" s="8"/>
      <c r="E8" s="8"/>
      <c r="F8" s="8"/>
      <c r="G8" s="8"/>
      <c r="H8" s="11" t="e">
        <f ca="1">SUM(H2:H7)</f>
        <v>#REF!</v>
      </c>
      <c r="I8" s="85">
        <f ca="1">I2</f>
        <v>0</v>
      </c>
      <c r="J8" s="85" t="e">
        <f ca="1">H8/I8</f>
        <v>#REF!</v>
      </c>
      <c r="L8" s="175" t="s">
        <v>183</v>
      </c>
      <c r="M8" s="73">
        <v>5</v>
      </c>
      <c r="N8" s="183">
        <f t="shared" ca="1" si="13"/>
        <v>0</v>
      </c>
      <c r="O8" s="183" t="e">
        <f t="shared" si="14"/>
        <v>#REF!</v>
      </c>
      <c r="P8" s="183" t="e">
        <f t="shared" ca="1" si="15"/>
        <v>#REF!</v>
      </c>
      <c r="Q8" s="183">
        <f t="shared" ca="1" si="16"/>
        <v>0</v>
      </c>
      <c r="R8" s="168">
        <f t="shared" ca="1" si="17"/>
        <v>0</v>
      </c>
      <c r="S8" s="168">
        <f t="shared" ca="1" si="18"/>
        <v>0</v>
      </c>
      <c r="T8" s="186">
        <v>0</v>
      </c>
      <c r="U8" s="82">
        <v>0</v>
      </c>
      <c r="V8" s="82">
        <v>0</v>
      </c>
      <c r="W8" s="82">
        <v>0</v>
      </c>
      <c r="X8" s="187">
        <v>1</v>
      </c>
      <c r="Y8" s="186">
        <v>0</v>
      </c>
      <c r="Z8" s="82">
        <v>0</v>
      </c>
      <c r="AA8" s="82">
        <v>0</v>
      </c>
      <c r="AB8" s="187">
        <v>1</v>
      </c>
      <c r="AC8" s="83">
        <v>0</v>
      </c>
      <c r="AD8" s="74">
        <f t="shared" si="19"/>
        <v>0</v>
      </c>
      <c r="AE8" s="105">
        <f ca="1">IF(Q8="St37",PD!$C$2,IF(Q8="St52",PD!$C$3,IF(Q8="Sonderstahl",PD!$C$4,IF(Q8="V2A",PD!$C$5,IF(Q8="V4A",PD!$C$6,IF(Q8="Alu",PD!$C$7,IF(Q8="Messing",PD!$C$8,IF(Q8="Bronce",PD!$C$9,IF(Q8="Titan",PD!$C$10,IF(Q8="Kunststoff",PD!$C$11,IF(Q8="Sonderwerkstoff",PD!$C$12,IF(Q8="Sonderwerkstoff",PD!$C$13,IF(Q8="Sonderwerkstoff",PD!$C$14,1)))))))))))))</f>
        <v>1</v>
      </c>
      <c r="AF8" s="105">
        <f t="shared" ca="1" si="20"/>
        <v>0</v>
      </c>
      <c r="AG8" s="105">
        <f t="shared" ca="1" si="21"/>
        <v>0</v>
      </c>
      <c r="AH8" s="105">
        <f t="shared" ca="1" si="0"/>
        <v>0</v>
      </c>
      <c r="AI8" s="105">
        <f t="shared" ca="1" si="22"/>
        <v>0</v>
      </c>
      <c r="AJ8" s="71">
        <f t="shared" ref="AJ8:AJ34" ca="1" si="110">IF(AI8=0,0,1)</f>
        <v>0</v>
      </c>
      <c r="AK8" s="71">
        <f t="shared" ca="1" si="1"/>
        <v>0</v>
      </c>
      <c r="AL8" s="72">
        <f t="shared" ca="1" si="24"/>
        <v>0</v>
      </c>
      <c r="AN8" s="109" t="e">
        <f ca="1">I11</f>
        <v>#REF!</v>
      </c>
      <c r="AO8" s="111">
        <f ca="1">I37</f>
        <v>0</v>
      </c>
      <c r="AP8" s="111" t="e">
        <f ca="1">AN8-AO8</f>
        <v>#REF!</v>
      </c>
      <c r="AQ8" s="65" t="e">
        <f ca="1">AP8/AE4</f>
        <v>#REF!</v>
      </c>
      <c r="AR8" s="65">
        <v>30</v>
      </c>
      <c r="AS8" s="65" t="e">
        <f ca="1">AQ8*AR8</f>
        <v>#REF!</v>
      </c>
      <c r="AT8" s="66">
        <f ca="1">IF(Q4="St37",PD!$E$2,IF(Q4="St52",PD!$E$3,IF(Q4="Sonderstahl",PD!$E$4,IF(Q4="V2A",PD!$E$5,IF(Q4="V4A",PD!$E$6,IF(Q4="Alu",PD!$E$7,IF(Q4="Messing",PD!$E$8,IF(Q4="Bronce",PD!$E$9,IF(Q4="Titan",PD!$E$10,IF(Q4="Kunststoff",PD!$E$11,IF(Q4="Sonderwerkstoff",PD!$E$12,IF(Q4="Sonderwerkstoff",PD!$E$13,IF(Q4="Sonderwerkstoff",PD!$E$14,1)))))))))))))</f>
        <v>1</v>
      </c>
      <c r="AV8" s="8" t="s">
        <v>72</v>
      </c>
      <c r="AW8" s="8"/>
      <c r="AX8" s="9"/>
      <c r="AY8" s="8"/>
      <c r="AZ8" s="8"/>
      <c r="BA8" s="8"/>
      <c r="BB8" s="115"/>
      <c r="BC8" s="11" t="e">
        <f ca="1">SUM(BC2:BC7)</f>
        <v>#REF!</v>
      </c>
      <c r="BD8" s="85" t="e">
        <f ca="1">BD2</f>
        <v>#REF!</v>
      </c>
      <c r="BE8" s="85" t="e">
        <f ca="1">BC8/BD8</f>
        <v>#REF!</v>
      </c>
      <c r="BH8" s="73">
        <v>5</v>
      </c>
      <c r="BI8" s="144" t="e">
        <f t="shared" si="2"/>
        <v>#REF!</v>
      </c>
      <c r="BJ8" s="136" t="e">
        <f t="shared" si="25"/>
        <v>#REF!</v>
      </c>
      <c r="BK8" s="136" t="e">
        <f t="shared" si="26"/>
        <v>#REF!</v>
      </c>
      <c r="BL8" s="136">
        <f t="shared" ca="1" si="27"/>
        <v>0</v>
      </c>
      <c r="BM8" s="136">
        <f t="shared" ca="1" si="28"/>
        <v>0</v>
      </c>
      <c r="BN8" s="136">
        <f t="shared" ca="1" si="29"/>
        <v>0</v>
      </c>
      <c r="BO8" s="139">
        <f t="shared" si="30"/>
        <v>0</v>
      </c>
      <c r="BP8" s="139">
        <f t="shared" si="31"/>
        <v>0</v>
      </c>
      <c r="BQ8" s="139">
        <f t="shared" si="32"/>
        <v>0</v>
      </c>
      <c r="BR8" s="139">
        <f t="shared" si="33"/>
        <v>0</v>
      </c>
      <c r="BS8" s="142">
        <f t="shared" si="34"/>
        <v>1</v>
      </c>
      <c r="BT8" s="139">
        <f t="shared" si="35"/>
        <v>0</v>
      </c>
      <c r="BU8" s="139">
        <f t="shared" si="36"/>
        <v>0</v>
      </c>
      <c r="BV8" s="139">
        <f t="shared" si="37"/>
        <v>0</v>
      </c>
      <c r="BW8" s="142">
        <f t="shared" si="38"/>
        <v>1</v>
      </c>
      <c r="BX8" s="139">
        <f t="shared" si="39"/>
        <v>0</v>
      </c>
      <c r="BY8" s="74">
        <f t="shared" si="40"/>
        <v>0</v>
      </c>
      <c r="BZ8" s="105">
        <f ca="1">IF(BL8="St37",PD!$C$2,IF(BL8="St52",PD!$C$3,IF(BL8="Sonderstahl",PD!$C$4,IF(BL8="V2A",PD!$C$5,IF(BL8="V4A",PD!$C$6,IF(BL8="Alu",PD!$C$7,IF(BL8="Messing",PD!$C$8,IF(BL8="Bronce",PD!$C$9,IF(BL8="Titan",PD!$C$10,IF(BL8="Kunststoff",PD!$C$11,IF(BL8="Sonderwerkstoff",PD!$C$12,IF(BL8="Sonderwerkstoff",PD!$C$13,IF(BL8="Sonderwerkstoff",PD!$C$14,1)))))))))))))</f>
        <v>1</v>
      </c>
      <c r="CA8" s="105">
        <f t="shared" ca="1" si="41"/>
        <v>0</v>
      </c>
      <c r="CB8" s="105" t="e">
        <f t="shared" ca="1" si="42"/>
        <v>#REF!</v>
      </c>
      <c r="CC8" s="105" t="e">
        <f t="shared" si="3"/>
        <v>#REF!</v>
      </c>
      <c r="CD8" s="105" t="e">
        <f t="shared" ca="1" si="43"/>
        <v>#REF!</v>
      </c>
      <c r="CE8" s="71" t="e">
        <f t="shared" ca="1" si="44"/>
        <v>#REF!</v>
      </c>
      <c r="CF8" s="71" t="e">
        <f t="shared" ca="1" si="4"/>
        <v>#REF!</v>
      </c>
      <c r="CG8" s="72" t="e">
        <f t="shared" ca="1" si="45"/>
        <v>#REF!</v>
      </c>
      <c r="CI8" s="109" t="e">
        <f ca="1">BD11</f>
        <v>#REF!</v>
      </c>
      <c r="CJ8" s="111" t="e">
        <f ca="1">BD37</f>
        <v>#REF!</v>
      </c>
      <c r="CK8" s="111" t="e">
        <f ca="1">CI8-CJ8</f>
        <v>#REF!</v>
      </c>
      <c r="CL8" s="65" t="e">
        <f ca="1">CK8/BZ4</f>
        <v>#REF!</v>
      </c>
      <c r="CM8" s="65">
        <f>$AR$8</f>
        <v>30</v>
      </c>
      <c r="CN8" s="65" t="e">
        <f ca="1">CL8*CM8</f>
        <v>#REF!</v>
      </c>
      <c r="CO8" s="66">
        <f ca="1">$AT$8</f>
        <v>1</v>
      </c>
      <c r="CP8" s="158" t="s">
        <v>72</v>
      </c>
      <c r="CQ8" s="8"/>
      <c r="CR8" s="9"/>
      <c r="CS8" s="8"/>
      <c r="CT8" s="8"/>
      <c r="CU8" s="8"/>
      <c r="CV8" s="115"/>
      <c r="CW8" s="11" t="e">
        <f ca="1">SUM(CW2:CW7)</f>
        <v>#REF!</v>
      </c>
      <c r="CX8" s="85" t="e">
        <f ca="1">CX2</f>
        <v>#REF!</v>
      </c>
      <c r="CY8" s="85" t="e">
        <f ca="1">CW8/CX8</f>
        <v>#REF!</v>
      </c>
      <c r="DB8" s="73">
        <v>5</v>
      </c>
      <c r="DC8" s="144" t="e">
        <f t="shared" si="46"/>
        <v>#REF!</v>
      </c>
      <c r="DD8" s="136" t="e">
        <f t="shared" si="47"/>
        <v>#REF!</v>
      </c>
      <c r="DE8" s="136" t="e">
        <f t="shared" si="48"/>
        <v>#REF!</v>
      </c>
      <c r="DF8" s="136">
        <f t="shared" ca="1" si="49"/>
        <v>0</v>
      </c>
      <c r="DG8" s="136">
        <f t="shared" ca="1" si="50"/>
        <v>0</v>
      </c>
      <c r="DH8" s="136">
        <f t="shared" ca="1" si="51"/>
        <v>0</v>
      </c>
      <c r="DI8" s="139">
        <f t="shared" si="52"/>
        <v>0</v>
      </c>
      <c r="DJ8" s="139">
        <f t="shared" si="53"/>
        <v>0</v>
      </c>
      <c r="DK8" s="139">
        <f t="shared" si="54"/>
        <v>0</v>
      </c>
      <c r="DL8" s="139">
        <f t="shared" si="55"/>
        <v>0</v>
      </c>
      <c r="DM8" s="142">
        <f t="shared" si="56"/>
        <v>1</v>
      </c>
      <c r="DN8" s="139">
        <f t="shared" si="57"/>
        <v>0</v>
      </c>
      <c r="DO8" s="139">
        <f t="shared" si="58"/>
        <v>0</v>
      </c>
      <c r="DP8" s="139">
        <f t="shared" si="59"/>
        <v>0</v>
      </c>
      <c r="DQ8" s="142">
        <f t="shared" si="60"/>
        <v>1</v>
      </c>
      <c r="DR8" s="139">
        <f t="shared" si="61"/>
        <v>0</v>
      </c>
      <c r="DS8" s="74">
        <f t="shared" si="62"/>
        <v>0</v>
      </c>
      <c r="DT8" s="105">
        <f ca="1">IF(DF8="St37",PD!$C$2,IF(DF8="St52",PD!$C$3,IF(DF8="Sonderstahl",PD!$C$4,IF(DF8="V2A",PD!$C$5,IF(DF8="V4A",PD!$C$6,IF(DF8="Alu",PD!$C$7,IF(DF8="Messing",PD!$C$8,IF(DF8="Bronce",PD!$C$9,IF(DF8="Titan",PD!$C$10,IF(DF8="Kunststoff",PD!$C$11,IF(DF8="Sonderwerkstoff",PD!$C$12,IF(DF8="Sonderwerkstoff",PD!$C$13,IF(DF8="Sonderwerkstoff",PD!$C$14,1)))))))))))))</f>
        <v>1</v>
      </c>
      <c r="DU8" s="105">
        <f t="shared" ca="1" si="63"/>
        <v>0</v>
      </c>
      <c r="DV8" s="105" t="e">
        <f t="shared" ca="1" si="64"/>
        <v>#REF!</v>
      </c>
      <c r="DW8" s="105" t="e">
        <f t="shared" si="5"/>
        <v>#REF!</v>
      </c>
      <c r="DX8" s="105" t="e">
        <f t="shared" ca="1" si="65"/>
        <v>#REF!</v>
      </c>
      <c r="DY8" s="71" t="e">
        <f t="shared" ca="1" si="66"/>
        <v>#REF!</v>
      </c>
      <c r="DZ8" s="71" t="e">
        <f t="shared" ca="1" si="6"/>
        <v>#REF!</v>
      </c>
      <c r="EA8" s="72" t="e">
        <f t="shared" ca="1" si="67"/>
        <v>#REF!</v>
      </c>
      <c r="EC8" s="109" t="e">
        <f ca="1">CX11</f>
        <v>#REF!</v>
      </c>
      <c r="ED8" s="111" t="e">
        <f ca="1">CX37</f>
        <v>#REF!</v>
      </c>
      <c r="EE8" s="111" t="e">
        <f ca="1">EC8-ED8</f>
        <v>#REF!</v>
      </c>
      <c r="EF8" s="65" t="e">
        <f ca="1">EE8/DT4</f>
        <v>#REF!</v>
      </c>
      <c r="EG8" s="65">
        <f>$AR$8</f>
        <v>30</v>
      </c>
      <c r="EH8" s="65" t="e">
        <f ca="1">EF8*EG8</f>
        <v>#REF!</v>
      </c>
      <c r="EI8" s="66">
        <f ca="1">$AT$8</f>
        <v>1</v>
      </c>
      <c r="EJ8" s="8" t="s">
        <v>72</v>
      </c>
      <c r="EK8" s="8"/>
      <c r="EL8" s="9"/>
      <c r="EM8" s="8"/>
      <c r="EN8" s="8"/>
      <c r="EO8" s="8"/>
      <c r="EP8" s="115"/>
      <c r="EQ8" s="11" t="e">
        <f ca="1">SUM(EQ2:EQ7)</f>
        <v>#REF!</v>
      </c>
      <c r="ER8" s="85" t="e">
        <f ca="1">ER2</f>
        <v>#REF!</v>
      </c>
      <c r="ES8" s="85" t="e">
        <f ca="1">EQ8/ER8</f>
        <v>#REF!</v>
      </c>
      <c r="EV8" s="73">
        <v>5</v>
      </c>
      <c r="EW8" s="144" t="e">
        <f t="shared" si="7"/>
        <v>#REF!</v>
      </c>
      <c r="EX8" s="136" t="e">
        <f t="shared" si="68"/>
        <v>#REF!</v>
      </c>
      <c r="EY8" s="136" t="e">
        <f t="shared" si="69"/>
        <v>#REF!</v>
      </c>
      <c r="EZ8" s="136">
        <f t="shared" ca="1" si="70"/>
        <v>0</v>
      </c>
      <c r="FA8" s="136">
        <f t="shared" ca="1" si="71"/>
        <v>0</v>
      </c>
      <c r="FB8" s="136">
        <f t="shared" ca="1" si="72"/>
        <v>0</v>
      </c>
      <c r="FC8" s="139">
        <f t="shared" si="73"/>
        <v>0</v>
      </c>
      <c r="FD8" s="139">
        <f t="shared" si="74"/>
        <v>0</v>
      </c>
      <c r="FE8" s="139">
        <f t="shared" si="75"/>
        <v>0</v>
      </c>
      <c r="FF8" s="139">
        <f t="shared" si="76"/>
        <v>0</v>
      </c>
      <c r="FG8" s="142">
        <f t="shared" si="77"/>
        <v>1</v>
      </c>
      <c r="FH8" s="139">
        <f t="shared" si="78"/>
        <v>0</v>
      </c>
      <c r="FI8" s="139">
        <f t="shared" si="79"/>
        <v>0</v>
      </c>
      <c r="FJ8" s="139">
        <f t="shared" si="80"/>
        <v>0</v>
      </c>
      <c r="FK8" s="142">
        <f t="shared" si="81"/>
        <v>1</v>
      </c>
      <c r="FL8" s="139">
        <f t="shared" si="82"/>
        <v>0</v>
      </c>
      <c r="FM8" s="74">
        <f t="shared" si="83"/>
        <v>0</v>
      </c>
      <c r="FN8" s="105">
        <f ca="1">IF(EZ8="St37",PD!$C$2,IF(EZ8="St52",PD!$C$3,IF(EZ8="Sonderstahl",PD!$C$4,IF(EZ8="V2A",PD!$C$5,IF(EZ8="V4A",PD!$C$6,IF(EZ8="Alu",PD!$C$7,IF(EZ8="Messing",PD!$C$8,IF(EZ8="Bronce",PD!$C$9,IF(EZ8="Titan",PD!$C$10,IF(EZ8="Kunststoff",PD!$C$11,IF(EZ8="Sonderwerkstoff",PD!$C$12,IF(EZ8="Sonderwerkstoff",PD!$C$13,IF(EZ8="Sonderwerkstoff",PD!$C$14,1)))))))))))))</f>
        <v>1</v>
      </c>
      <c r="FO8" s="105">
        <f t="shared" ca="1" si="84"/>
        <v>0</v>
      </c>
      <c r="FP8" s="105" t="e">
        <f t="shared" ca="1" si="85"/>
        <v>#REF!</v>
      </c>
      <c r="FQ8" s="105" t="e">
        <f t="shared" si="8"/>
        <v>#REF!</v>
      </c>
      <c r="FR8" s="105" t="e">
        <f t="shared" ca="1" si="86"/>
        <v>#REF!</v>
      </c>
      <c r="FS8" s="71" t="e">
        <f t="shared" ca="1" si="87"/>
        <v>#REF!</v>
      </c>
      <c r="FT8" s="71" t="e">
        <f t="shared" ca="1" si="9"/>
        <v>#REF!</v>
      </c>
      <c r="FU8" s="72" t="e">
        <f t="shared" ca="1" si="88"/>
        <v>#REF!</v>
      </c>
      <c r="FW8" s="109" t="e">
        <f ca="1">ER11</f>
        <v>#REF!</v>
      </c>
      <c r="FX8" s="111" t="e">
        <f ca="1">ER37</f>
        <v>#REF!</v>
      </c>
      <c r="FY8" s="111" t="e">
        <f ca="1">FW8-FX8</f>
        <v>#REF!</v>
      </c>
      <c r="FZ8" s="65" t="e">
        <f ca="1">FY8/FN4</f>
        <v>#REF!</v>
      </c>
      <c r="GA8" s="65">
        <f>$AR$8</f>
        <v>30</v>
      </c>
      <c r="GB8" s="65" t="e">
        <f ca="1">FZ8*GA8</f>
        <v>#REF!</v>
      </c>
      <c r="GC8" s="66">
        <f ca="1">$AT$8</f>
        <v>1</v>
      </c>
      <c r="GD8" s="8" t="s">
        <v>72</v>
      </c>
      <c r="GE8" s="8"/>
      <c r="GF8" s="9"/>
      <c r="GG8" s="8"/>
      <c r="GH8" s="8"/>
      <c r="GI8" s="8"/>
      <c r="GJ8" s="115"/>
      <c r="GK8" s="11" t="e">
        <f ca="1">SUM(GK2:GK7)</f>
        <v>#REF!</v>
      </c>
      <c r="GL8" s="85" t="e">
        <f ca="1">GL2</f>
        <v>#REF!</v>
      </c>
      <c r="GM8" s="85" t="e">
        <f ca="1">GK8/GL8</f>
        <v>#REF!</v>
      </c>
      <c r="GP8" s="73">
        <v>5</v>
      </c>
      <c r="GQ8" s="144" t="e">
        <f t="shared" si="10"/>
        <v>#REF!</v>
      </c>
      <c r="GR8" s="136" t="e">
        <f t="shared" si="89"/>
        <v>#REF!</v>
      </c>
      <c r="GS8" s="136" t="e">
        <f t="shared" si="90"/>
        <v>#REF!</v>
      </c>
      <c r="GT8" s="136">
        <f t="shared" ca="1" si="91"/>
        <v>0</v>
      </c>
      <c r="GU8" s="136">
        <f t="shared" ca="1" si="92"/>
        <v>0</v>
      </c>
      <c r="GV8" s="136">
        <f t="shared" ca="1" si="93"/>
        <v>0</v>
      </c>
      <c r="GW8" s="139">
        <f t="shared" si="94"/>
        <v>0</v>
      </c>
      <c r="GX8" s="139">
        <f t="shared" si="95"/>
        <v>0</v>
      </c>
      <c r="GY8" s="139">
        <f t="shared" si="96"/>
        <v>0</v>
      </c>
      <c r="GZ8" s="139">
        <f t="shared" si="97"/>
        <v>0</v>
      </c>
      <c r="HA8" s="142">
        <f t="shared" si="98"/>
        <v>1</v>
      </c>
      <c r="HB8" s="139">
        <f t="shared" si="99"/>
        <v>0</v>
      </c>
      <c r="HC8" s="139">
        <f t="shared" si="100"/>
        <v>0</v>
      </c>
      <c r="HD8" s="139">
        <f t="shared" si="101"/>
        <v>0</v>
      </c>
      <c r="HE8" s="142">
        <f t="shared" si="102"/>
        <v>1</v>
      </c>
      <c r="HF8" s="139">
        <f t="shared" si="103"/>
        <v>0</v>
      </c>
      <c r="HG8" s="74">
        <f t="shared" si="104"/>
        <v>0</v>
      </c>
      <c r="HH8" s="105">
        <f ca="1">IF(GT8="St37",PD!$C$2,IF(GT8="St52",PD!$C$3,IF(GT8="Sonderstahl",PD!$C$4,IF(GT8="V2A",PD!$C$5,IF(GT8="V4A",PD!$C$6,IF(GT8="Alu",PD!$C$7,IF(GT8="Messing",PD!$C$8,IF(GT8="Bronce",PD!$C$9,IF(GT8="Titan",PD!$C$10,IF(GT8="Kunststoff",PD!$C$11,IF(GT8="Sonderwerkstoff",PD!$C$12,IF(GT8="Sonderwerkstoff",PD!$C$13,IF(GT8="Sonderwerkstoff",PD!$C$14,1)))))))))))))</f>
        <v>1</v>
      </c>
      <c r="HI8" s="105">
        <f t="shared" ca="1" si="105"/>
        <v>0</v>
      </c>
      <c r="HJ8" s="105" t="e">
        <f t="shared" ca="1" si="106"/>
        <v>#REF!</v>
      </c>
      <c r="HK8" s="105" t="e">
        <f t="shared" si="11"/>
        <v>#REF!</v>
      </c>
      <c r="HL8" s="105" t="e">
        <f t="shared" ca="1" si="107"/>
        <v>#REF!</v>
      </c>
      <c r="HM8" s="71" t="e">
        <f t="shared" ca="1" si="108"/>
        <v>#REF!</v>
      </c>
      <c r="HN8" s="71" t="e">
        <f t="shared" ca="1" si="12"/>
        <v>#REF!</v>
      </c>
      <c r="HO8" s="72" t="e">
        <f t="shared" ca="1" si="109"/>
        <v>#REF!</v>
      </c>
      <c r="HQ8" s="109" t="e">
        <f ca="1">GL11</f>
        <v>#REF!</v>
      </c>
      <c r="HR8" s="111" t="e">
        <f ca="1">GL37</f>
        <v>#REF!</v>
      </c>
      <c r="HS8" s="111" t="e">
        <f ca="1">HQ8-HR8</f>
        <v>#REF!</v>
      </c>
      <c r="HT8" s="65" t="e">
        <f ca="1">HS8/HH4</f>
        <v>#REF!</v>
      </c>
      <c r="HU8" s="65">
        <f>$AR$8</f>
        <v>30</v>
      </c>
      <c r="HV8" s="65" t="e">
        <f ca="1">HT8*HU8</f>
        <v>#REF!</v>
      </c>
      <c r="HW8" s="66">
        <f ca="1">$AT$8</f>
        <v>1</v>
      </c>
    </row>
    <row r="9" spans="1:231" ht="16.5" thickTop="1" x14ac:dyDescent="0.25">
      <c r="A9" s="19" t="s">
        <v>108</v>
      </c>
      <c r="B9" s="19"/>
      <c r="C9" s="22"/>
      <c r="D9" s="22"/>
      <c r="E9" s="22" t="e">
        <f>'1 - Eingabemaske'!#REF!</f>
        <v>#REF!</v>
      </c>
      <c r="F9" s="19"/>
      <c r="G9" s="19"/>
      <c r="H9" s="25" t="e">
        <f ca="1">H8*E9</f>
        <v>#REF!</v>
      </c>
      <c r="J9" s="2"/>
      <c r="L9" s="176" t="str">
        <f>L3&amp;L2</f>
        <v>'1 - Eingabemaske'!$E$35</v>
      </c>
      <c r="M9" s="73">
        <v>6</v>
      </c>
      <c r="N9" s="183">
        <f t="shared" ca="1" si="13"/>
        <v>0</v>
      </c>
      <c r="O9" s="183" t="e">
        <f t="shared" si="14"/>
        <v>#REF!</v>
      </c>
      <c r="P9" s="183" t="e">
        <f t="shared" ca="1" si="15"/>
        <v>#REF!</v>
      </c>
      <c r="Q9" s="183">
        <f t="shared" ca="1" si="16"/>
        <v>0</v>
      </c>
      <c r="R9" s="168">
        <f t="shared" ca="1" si="17"/>
        <v>0</v>
      </c>
      <c r="S9" s="168">
        <f t="shared" ca="1" si="18"/>
        <v>0</v>
      </c>
      <c r="T9" s="186">
        <v>0</v>
      </c>
      <c r="U9" s="82">
        <v>0</v>
      </c>
      <c r="V9" s="82">
        <v>0</v>
      </c>
      <c r="W9" s="82">
        <v>0</v>
      </c>
      <c r="X9" s="187">
        <v>1</v>
      </c>
      <c r="Y9" s="186">
        <v>0</v>
      </c>
      <c r="Z9" s="82">
        <v>0</v>
      </c>
      <c r="AA9" s="82">
        <v>0</v>
      </c>
      <c r="AB9" s="187">
        <v>1</v>
      </c>
      <c r="AC9" s="83">
        <v>0</v>
      </c>
      <c r="AD9" s="74">
        <f t="shared" si="19"/>
        <v>0</v>
      </c>
      <c r="AE9" s="105">
        <f ca="1">IF(Q9="St37",PD!$C$2,IF(Q9="St52",PD!$C$3,IF(Q9="Sonderstahl",PD!$C$4,IF(Q9="V2A",PD!$C$5,IF(Q9="V4A",PD!$C$6,IF(Q9="Alu",PD!$C$7,IF(Q9="Messing",PD!$C$8,IF(Q9="Bronce",PD!$C$9,IF(Q9="Titan",PD!$C$10,IF(Q9="Kunststoff",PD!$C$11,IF(Q9="Sonderwerkstoff",PD!$C$12,IF(Q9="Sonderwerkstoff",PD!$C$13,IF(Q9="Sonderwerkstoff",PD!$C$14,1)))))))))))))</f>
        <v>1</v>
      </c>
      <c r="AF9" s="105">
        <f t="shared" ca="1" si="20"/>
        <v>0</v>
      </c>
      <c r="AG9" s="105">
        <f t="shared" ca="1" si="21"/>
        <v>0</v>
      </c>
      <c r="AH9" s="105">
        <f t="shared" ca="1" si="0"/>
        <v>0</v>
      </c>
      <c r="AI9" s="105">
        <f t="shared" ca="1" si="22"/>
        <v>0</v>
      </c>
      <c r="AJ9" s="71">
        <f t="shared" ca="1" si="110"/>
        <v>0</v>
      </c>
      <c r="AK9" s="71">
        <f t="shared" ca="1" si="1"/>
        <v>0</v>
      </c>
      <c r="AL9" s="72">
        <f t="shared" ca="1" si="24"/>
        <v>0</v>
      </c>
      <c r="AV9" s="19" t="s">
        <v>108</v>
      </c>
      <c r="AW9" s="19"/>
      <c r="AX9" s="22"/>
      <c r="AY9" s="22"/>
      <c r="AZ9" s="22" t="e">
        <f>$E$9</f>
        <v>#REF!</v>
      </c>
      <c r="BA9" s="19"/>
      <c r="BB9" s="116"/>
      <c r="BC9" s="25" t="e">
        <f ca="1">BC8*AZ9</f>
        <v>#REF!</v>
      </c>
      <c r="BH9" s="73">
        <v>6</v>
      </c>
      <c r="BI9" s="144" t="e">
        <f t="shared" si="2"/>
        <v>#REF!</v>
      </c>
      <c r="BJ9" s="136" t="e">
        <f t="shared" si="25"/>
        <v>#REF!</v>
      </c>
      <c r="BK9" s="136" t="e">
        <f t="shared" si="26"/>
        <v>#REF!</v>
      </c>
      <c r="BL9" s="136">
        <f t="shared" ca="1" si="27"/>
        <v>0</v>
      </c>
      <c r="BM9" s="136">
        <f t="shared" ca="1" si="28"/>
        <v>0</v>
      </c>
      <c r="BN9" s="136">
        <f t="shared" ca="1" si="29"/>
        <v>0</v>
      </c>
      <c r="BO9" s="139">
        <f t="shared" si="30"/>
        <v>0</v>
      </c>
      <c r="BP9" s="139">
        <f t="shared" si="31"/>
        <v>0</v>
      </c>
      <c r="BQ9" s="139">
        <f t="shared" si="32"/>
        <v>0</v>
      </c>
      <c r="BR9" s="139">
        <f t="shared" si="33"/>
        <v>0</v>
      </c>
      <c r="BS9" s="142">
        <f t="shared" si="34"/>
        <v>1</v>
      </c>
      <c r="BT9" s="139">
        <f t="shared" si="35"/>
        <v>0</v>
      </c>
      <c r="BU9" s="139">
        <f t="shared" si="36"/>
        <v>0</v>
      </c>
      <c r="BV9" s="139">
        <f t="shared" si="37"/>
        <v>0</v>
      </c>
      <c r="BW9" s="142">
        <f t="shared" si="38"/>
        <v>1</v>
      </c>
      <c r="BX9" s="139">
        <f t="shared" si="39"/>
        <v>0</v>
      </c>
      <c r="BY9" s="74">
        <f t="shared" si="40"/>
        <v>0</v>
      </c>
      <c r="BZ9" s="105">
        <f ca="1">IF(BL9="St37",PD!$C$2,IF(BL9="St52",PD!$C$3,IF(BL9="Sonderstahl",PD!$C$4,IF(BL9="V2A",PD!$C$5,IF(BL9="V4A",PD!$C$6,IF(BL9="Alu",PD!$C$7,IF(BL9="Messing",PD!$C$8,IF(BL9="Bronce",PD!$C$9,IF(BL9="Titan",PD!$C$10,IF(BL9="Kunststoff",PD!$C$11,IF(BL9="Sonderwerkstoff",PD!$C$12,IF(BL9="Sonderwerkstoff",PD!$C$13,IF(BL9="Sonderwerkstoff",PD!$C$14,1)))))))))))))</f>
        <v>1</v>
      </c>
      <c r="CA9" s="105">
        <f t="shared" ca="1" si="41"/>
        <v>0</v>
      </c>
      <c r="CB9" s="105" t="e">
        <f t="shared" ca="1" si="42"/>
        <v>#REF!</v>
      </c>
      <c r="CC9" s="105" t="e">
        <f t="shared" si="3"/>
        <v>#REF!</v>
      </c>
      <c r="CD9" s="105" t="e">
        <f t="shared" ca="1" si="43"/>
        <v>#REF!</v>
      </c>
      <c r="CE9" s="71" t="e">
        <f t="shared" ca="1" si="44"/>
        <v>#REF!</v>
      </c>
      <c r="CF9" s="71" t="e">
        <f t="shared" ca="1" si="4"/>
        <v>#REF!</v>
      </c>
      <c r="CG9" s="72" t="e">
        <f t="shared" ca="1" si="45"/>
        <v>#REF!</v>
      </c>
      <c r="CP9" s="156" t="s">
        <v>108</v>
      </c>
      <c r="CQ9" s="19"/>
      <c r="CR9" s="22"/>
      <c r="CS9" s="22"/>
      <c r="CT9" s="22" t="e">
        <f>$E$9</f>
        <v>#REF!</v>
      </c>
      <c r="CU9" s="19"/>
      <c r="CV9" s="116"/>
      <c r="CW9" s="25" t="e">
        <f ca="1">CW8*CT9</f>
        <v>#REF!</v>
      </c>
      <c r="DB9" s="73">
        <v>6</v>
      </c>
      <c r="DC9" s="144" t="e">
        <f t="shared" si="46"/>
        <v>#REF!</v>
      </c>
      <c r="DD9" s="136" t="e">
        <f t="shared" si="47"/>
        <v>#REF!</v>
      </c>
      <c r="DE9" s="136" t="e">
        <f t="shared" si="48"/>
        <v>#REF!</v>
      </c>
      <c r="DF9" s="136">
        <f t="shared" ca="1" si="49"/>
        <v>0</v>
      </c>
      <c r="DG9" s="136">
        <f t="shared" ca="1" si="50"/>
        <v>0</v>
      </c>
      <c r="DH9" s="136">
        <f t="shared" ca="1" si="51"/>
        <v>0</v>
      </c>
      <c r="DI9" s="139">
        <f t="shared" si="52"/>
        <v>0</v>
      </c>
      <c r="DJ9" s="139">
        <f t="shared" si="53"/>
        <v>0</v>
      </c>
      <c r="DK9" s="139">
        <f t="shared" si="54"/>
        <v>0</v>
      </c>
      <c r="DL9" s="139">
        <f t="shared" si="55"/>
        <v>0</v>
      </c>
      <c r="DM9" s="142">
        <f t="shared" si="56"/>
        <v>1</v>
      </c>
      <c r="DN9" s="139">
        <f t="shared" si="57"/>
        <v>0</v>
      </c>
      <c r="DO9" s="139">
        <f t="shared" si="58"/>
        <v>0</v>
      </c>
      <c r="DP9" s="139">
        <f t="shared" si="59"/>
        <v>0</v>
      </c>
      <c r="DQ9" s="142">
        <f t="shared" si="60"/>
        <v>1</v>
      </c>
      <c r="DR9" s="139">
        <f t="shared" si="61"/>
        <v>0</v>
      </c>
      <c r="DS9" s="74">
        <f t="shared" si="62"/>
        <v>0</v>
      </c>
      <c r="DT9" s="105">
        <f ca="1">IF(DF9="St37",PD!$C$2,IF(DF9="St52",PD!$C$3,IF(DF9="Sonderstahl",PD!$C$4,IF(DF9="V2A",PD!$C$5,IF(DF9="V4A",PD!$C$6,IF(DF9="Alu",PD!$C$7,IF(DF9="Messing",PD!$C$8,IF(DF9="Bronce",PD!$C$9,IF(DF9="Titan",PD!$C$10,IF(DF9="Kunststoff",PD!$C$11,IF(DF9="Sonderwerkstoff",PD!$C$12,IF(DF9="Sonderwerkstoff",PD!$C$13,IF(DF9="Sonderwerkstoff",PD!$C$14,1)))))))))))))</f>
        <v>1</v>
      </c>
      <c r="DU9" s="105">
        <f t="shared" ca="1" si="63"/>
        <v>0</v>
      </c>
      <c r="DV9" s="105" t="e">
        <f t="shared" ca="1" si="64"/>
        <v>#REF!</v>
      </c>
      <c r="DW9" s="105" t="e">
        <f t="shared" si="5"/>
        <v>#REF!</v>
      </c>
      <c r="DX9" s="105" t="e">
        <f t="shared" ca="1" si="65"/>
        <v>#REF!</v>
      </c>
      <c r="DY9" s="71" t="e">
        <f t="shared" ca="1" si="66"/>
        <v>#REF!</v>
      </c>
      <c r="DZ9" s="71" t="e">
        <f t="shared" ca="1" si="6"/>
        <v>#REF!</v>
      </c>
      <c r="EA9" s="72" t="e">
        <f t="shared" ca="1" si="67"/>
        <v>#REF!</v>
      </c>
      <c r="EJ9" s="19" t="s">
        <v>108</v>
      </c>
      <c r="EK9" s="19"/>
      <c r="EL9" s="22"/>
      <c r="EM9" s="22"/>
      <c r="EN9" s="22" t="e">
        <f>$E$9</f>
        <v>#REF!</v>
      </c>
      <c r="EO9" s="19"/>
      <c r="EP9" s="116"/>
      <c r="EQ9" s="25" t="e">
        <f ca="1">EQ8*EN9</f>
        <v>#REF!</v>
      </c>
      <c r="EV9" s="73">
        <v>6</v>
      </c>
      <c r="EW9" s="144" t="e">
        <f t="shared" si="7"/>
        <v>#REF!</v>
      </c>
      <c r="EX9" s="136" t="e">
        <f t="shared" si="68"/>
        <v>#REF!</v>
      </c>
      <c r="EY9" s="136" t="e">
        <f t="shared" si="69"/>
        <v>#REF!</v>
      </c>
      <c r="EZ9" s="136">
        <f t="shared" ca="1" si="70"/>
        <v>0</v>
      </c>
      <c r="FA9" s="136">
        <f t="shared" ca="1" si="71"/>
        <v>0</v>
      </c>
      <c r="FB9" s="136">
        <f t="shared" ca="1" si="72"/>
        <v>0</v>
      </c>
      <c r="FC9" s="139">
        <f t="shared" si="73"/>
        <v>0</v>
      </c>
      <c r="FD9" s="139">
        <f t="shared" si="74"/>
        <v>0</v>
      </c>
      <c r="FE9" s="139">
        <f t="shared" si="75"/>
        <v>0</v>
      </c>
      <c r="FF9" s="139">
        <f t="shared" si="76"/>
        <v>0</v>
      </c>
      <c r="FG9" s="142">
        <f t="shared" si="77"/>
        <v>1</v>
      </c>
      <c r="FH9" s="139">
        <f t="shared" si="78"/>
        <v>0</v>
      </c>
      <c r="FI9" s="139">
        <f t="shared" si="79"/>
        <v>0</v>
      </c>
      <c r="FJ9" s="139">
        <f t="shared" si="80"/>
        <v>0</v>
      </c>
      <c r="FK9" s="142">
        <f t="shared" si="81"/>
        <v>1</v>
      </c>
      <c r="FL9" s="139">
        <f t="shared" si="82"/>
        <v>0</v>
      </c>
      <c r="FM9" s="74">
        <f t="shared" si="83"/>
        <v>0</v>
      </c>
      <c r="FN9" s="105">
        <f ca="1">IF(EZ9="St37",PD!$C$2,IF(EZ9="St52",PD!$C$3,IF(EZ9="Sonderstahl",PD!$C$4,IF(EZ9="V2A",PD!$C$5,IF(EZ9="V4A",PD!$C$6,IF(EZ9="Alu",PD!$C$7,IF(EZ9="Messing",PD!$C$8,IF(EZ9="Bronce",PD!$C$9,IF(EZ9="Titan",PD!$C$10,IF(EZ9="Kunststoff",PD!$C$11,IF(EZ9="Sonderwerkstoff",PD!$C$12,IF(EZ9="Sonderwerkstoff",PD!$C$13,IF(EZ9="Sonderwerkstoff",PD!$C$14,1)))))))))))))</f>
        <v>1</v>
      </c>
      <c r="FO9" s="105">
        <f t="shared" ca="1" si="84"/>
        <v>0</v>
      </c>
      <c r="FP9" s="105" t="e">
        <f t="shared" ca="1" si="85"/>
        <v>#REF!</v>
      </c>
      <c r="FQ9" s="105" t="e">
        <f t="shared" si="8"/>
        <v>#REF!</v>
      </c>
      <c r="FR9" s="105" t="e">
        <f t="shared" ca="1" si="86"/>
        <v>#REF!</v>
      </c>
      <c r="FS9" s="71" t="e">
        <f t="shared" ca="1" si="87"/>
        <v>#REF!</v>
      </c>
      <c r="FT9" s="71" t="e">
        <f t="shared" ca="1" si="9"/>
        <v>#REF!</v>
      </c>
      <c r="FU9" s="72" t="e">
        <f t="shared" ca="1" si="88"/>
        <v>#REF!</v>
      </c>
      <c r="GD9" s="19" t="s">
        <v>108</v>
      </c>
      <c r="GE9" s="19"/>
      <c r="GF9" s="22"/>
      <c r="GG9" s="22"/>
      <c r="GH9" s="22" t="e">
        <f>$E$9</f>
        <v>#REF!</v>
      </c>
      <c r="GI9" s="19"/>
      <c r="GJ9" s="116"/>
      <c r="GK9" s="25" t="e">
        <f ca="1">GK8*GH9</f>
        <v>#REF!</v>
      </c>
      <c r="GP9" s="73">
        <v>6</v>
      </c>
      <c r="GQ9" s="144" t="e">
        <f t="shared" si="10"/>
        <v>#REF!</v>
      </c>
      <c r="GR9" s="136" t="e">
        <f t="shared" si="89"/>
        <v>#REF!</v>
      </c>
      <c r="GS9" s="136" t="e">
        <f t="shared" si="90"/>
        <v>#REF!</v>
      </c>
      <c r="GT9" s="136">
        <f t="shared" ca="1" si="91"/>
        <v>0</v>
      </c>
      <c r="GU9" s="136">
        <f t="shared" ca="1" si="92"/>
        <v>0</v>
      </c>
      <c r="GV9" s="136">
        <f t="shared" ca="1" si="93"/>
        <v>0</v>
      </c>
      <c r="GW9" s="139">
        <f t="shared" si="94"/>
        <v>0</v>
      </c>
      <c r="GX9" s="139">
        <f t="shared" si="95"/>
        <v>0</v>
      </c>
      <c r="GY9" s="139">
        <f t="shared" si="96"/>
        <v>0</v>
      </c>
      <c r="GZ9" s="139">
        <f t="shared" si="97"/>
        <v>0</v>
      </c>
      <c r="HA9" s="142">
        <f t="shared" si="98"/>
        <v>1</v>
      </c>
      <c r="HB9" s="139">
        <f t="shared" si="99"/>
        <v>0</v>
      </c>
      <c r="HC9" s="139">
        <f t="shared" si="100"/>
        <v>0</v>
      </c>
      <c r="HD9" s="139">
        <f t="shared" si="101"/>
        <v>0</v>
      </c>
      <c r="HE9" s="142">
        <f t="shared" si="102"/>
        <v>1</v>
      </c>
      <c r="HF9" s="139">
        <f t="shared" si="103"/>
        <v>0</v>
      </c>
      <c r="HG9" s="74">
        <f t="shared" si="104"/>
        <v>0</v>
      </c>
      <c r="HH9" s="105">
        <f ca="1">IF(GT9="St37",PD!$C$2,IF(GT9="St52",PD!$C$3,IF(GT9="Sonderstahl",PD!$C$4,IF(GT9="V2A",PD!$C$5,IF(GT9="V4A",PD!$C$6,IF(GT9="Alu",PD!$C$7,IF(GT9="Messing",PD!$C$8,IF(GT9="Bronce",PD!$C$9,IF(GT9="Titan",PD!$C$10,IF(GT9="Kunststoff",PD!$C$11,IF(GT9="Sonderwerkstoff",PD!$C$12,IF(GT9="Sonderwerkstoff",PD!$C$13,IF(GT9="Sonderwerkstoff",PD!$C$14,1)))))))))))))</f>
        <v>1</v>
      </c>
      <c r="HI9" s="105">
        <f t="shared" ca="1" si="105"/>
        <v>0</v>
      </c>
      <c r="HJ9" s="105" t="e">
        <f t="shared" ca="1" si="106"/>
        <v>#REF!</v>
      </c>
      <c r="HK9" s="105" t="e">
        <f t="shared" si="11"/>
        <v>#REF!</v>
      </c>
      <c r="HL9" s="105" t="e">
        <f t="shared" ca="1" si="107"/>
        <v>#REF!</v>
      </c>
      <c r="HM9" s="71" t="e">
        <f t="shared" ca="1" si="108"/>
        <v>#REF!</v>
      </c>
      <c r="HN9" s="71" t="e">
        <f t="shared" ca="1" si="12"/>
        <v>#REF!</v>
      </c>
      <c r="HO9" s="72" t="e">
        <f t="shared" ca="1" si="109"/>
        <v>#REF!</v>
      </c>
    </row>
    <row r="10" spans="1:231" ht="16.5" thickBot="1" x14ac:dyDescent="0.3">
      <c r="A10" s="19" t="s">
        <v>107</v>
      </c>
      <c r="B10" s="19"/>
      <c r="C10" s="22"/>
      <c r="D10" s="22"/>
      <c r="E10" s="22" t="e">
        <f>'1 - Eingabemaske'!#REF!</f>
        <v>#REF!</v>
      </c>
      <c r="F10" s="19"/>
      <c r="G10" s="19"/>
      <c r="H10" s="25" t="e">
        <f ca="1">H8*E10</f>
        <v>#REF!</v>
      </c>
      <c r="J10" s="2"/>
      <c r="L10" s="176" t="str">
        <f>L4&amp;L2</f>
        <v>'1 - Eingabemaske'!$F$35</v>
      </c>
      <c r="M10" s="73">
        <v>7</v>
      </c>
      <c r="N10" s="183">
        <f t="shared" ca="1" si="13"/>
        <v>0</v>
      </c>
      <c r="O10" s="183" t="e">
        <f t="shared" si="14"/>
        <v>#REF!</v>
      </c>
      <c r="P10" s="183" t="e">
        <f t="shared" ca="1" si="15"/>
        <v>#REF!</v>
      </c>
      <c r="Q10" s="183">
        <f t="shared" ca="1" si="16"/>
        <v>0</v>
      </c>
      <c r="R10" s="168">
        <f t="shared" ca="1" si="17"/>
        <v>0</v>
      </c>
      <c r="S10" s="168">
        <f t="shared" ca="1" si="18"/>
        <v>0</v>
      </c>
      <c r="T10" s="186">
        <v>0</v>
      </c>
      <c r="U10" s="82">
        <v>0</v>
      </c>
      <c r="V10" s="82">
        <v>0</v>
      </c>
      <c r="W10" s="82">
        <v>0</v>
      </c>
      <c r="X10" s="187">
        <v>1</v>
      </c>
      <c r="Y10" s="186">
        <v>0</v>
      </c>
      <c r="Z10" s="82">
        <v>0</v>
      </c>
      <c r="AA10" s="82">
        <v>0</v>
      </c>
      <c r="AB10" s="187">
        <v>1</v>
      </c>
      <c r="AC10" s="83">
        <v>0</v>
      </c>
      <c r="AD10" s="74">
        <f t="shared" si="19"/>
        <v>0</v>
      </c>
      <c r="AE10" s="105">
        <f ca="1">IF(Q10="St37",PD!$C$2,IF(Q10="St52",PD!$C$3,IF(Q10="Sonderstahl",PD!$C$4,IF(Q10="V2A",PD!$C$5,IF(Q10="V4A",PD!$C$6,IF(Q10="Alu",PD!$C$7,IF(Q10="Messing",PD!$C$8,IF(Q10="Bronce",PD!$C$9,IF(Q10="Titan",PD!$C$10,IF(Q10="Kunststoff",PD!$C$11,IF(Q10="Sonderwerkstoff",PD!$C$12,IF(Q10="Sonderwerkstoff",PD!$C$13,IF(Q10="Sonderwerkstoff",PD!$C$14,1)))))))))))))</f>
        <v>1</v>
      </c>
      <c r="AF10" s="105">
        <f t="shared" ca="1" si="20"/>
        <v>0</v>
      </c>
      <c r="AG10" s="105">
        <f t="shared" ca="1" si="21"/>
        <v>0</v>
      </c>
      <c r="AH10" s="105">
        <f t="shared" ca="1" si="0"/>
        <v>0</v>
      </c>
      <c r="AI10" s="105">
        <f t="shared" ca="1" si="22"/>
        <v>0</v>
      </c>
      <c r="AJ10" s="71">
        <f t="shared" ca="1" si="110"/>
        <v>0</v>
      </c>
      <c r="AK10" s="71">
        <f t="shared" ca="1" si="1"/>
        <v>0</v>
      </c>
      <c r="AL10" s="72">
        <f t="shared" ca="1" si="24"/>
        <v>0</v>
      </c>
      <c r="AV10" s="19" t="s">
        <v>107</v>
      </c>
      <c r="AW10" s="19"/>
      <c r="AX10" s="22"/>
      <c r="AY10" s="22"/>
      <c r="AZ10" s="22" t="e">
        <f>$E$10</f>
        <v>#REF!</v>
      </c>
      <c r="BA10" s="19"/>
      <c r="BB10" s="116"/>
      <c r="BC10" s="25" t="e">
        <f ca="1">BC8*AZ10</f>
        <v>#REF!</v>
      </c>
      <c r="BH10" s="73">
        <v>7</v>
      </c>
      <c r="BI10" s="144" t="e">
        <f t="shared" si="2"/>
        <v>#REF!</v>
      </c>
      <c r="BJ10" s="136" t="e">
        <f t="shared" si="25"/>
        <v>#REF!</v>
      </c>
      <c r="BK10" s="136" t="e">
        <f t="shared" si="26"/>
        <v>#REF!</v>
      </c>
      <c r="BL10" s="136">
        <f t="shared" ca="1" si="27"/>
        <v>0</v>
      </c>
      <c r="BM10" s="136">
        <f t="shared" ca="1" si="28"/>
        <v>0</v>
      </c>
      <c r="BN10" s="136">
        <f t="shared" ca="1" si="29"/>
        <v>0</v>
      </c>
      <c r="BO10" s="139">
        <f t="shared" si="30"/>
        <v>0</v>
      </c>
      <c r="BP10" s="139">
        <f t="shared" si="31"/>
        <v>0</v>
      </c>
      <c r="BQ10" s="139">
        <f t="shared" si="32"/>
        <v>0</v>
      </c>
      <c r="BR10" s="139">
        <f t="shared" si="33"/>
        <v>0</v>
      </c>
      <c r="BS10" s="142">
        <f t="shared" si="34"/>
        <v>1</v>
      </c>
      <c r="BT10" s="139">
        <f t="shared" si="35"/>
        <v>0</v>
      </c>
      <c r="BU10" s="139">
        <f t="shared" si="36"/>
        <v>0</v>
      </c>
      <c r="BV10" s="139">
        <f t="shared" si="37"/>
        <v>0</v>
      </c>
      <c r="BW10" s="142">
        <f t="shared" si="38"/>
        <v>1</v>
      </c>
      <c r="BX10" s="139">
        <f t="shared" si="39"/>
        <v>0</v>
      </c>
      <c r="BY10" s="74">
        <f t="shared" si="40"/>
        <v>0</v>
      </c>
      <c r="BZ10" s="105">
        <f ca="1">IF(BL10="St37",PD!$C$2,IF(BL10="St52",PD!$C$3,IF(BL10="Sonderstahl",PD!$C$4,IF(BL10="V2A",PD!$C$5,IF(BL10="V4A",PD!$C$6,IF(BL10="Alu",PD!$C$7,IF(BL10="Messing",PD!$C$8,IF(BL10="Bronce",PD!$C$9,IF(BL10="Titan",PD!$C$10,IF(BL10="Kunststoff",PD!$C$11,IF(BL10="Sonderwerkstoff",PD!$C$12,IF(BL10="Sonderwerkstoff",PD!$C$13,IF(BL10="Sonderwerkstoff",PD!$C$14,1)))))))))))))</f>
        <v>1</v>
      </c>
      <c r="CA10" s="105">
        <f t="shared" ca="1" si="41"/>
        <v>0</v>
      </c>
      <c r="CB10" s="105" t="e">
        <f t="shared" ca="1" si="42"/>
        <v>#REF!</v>
      </c>
      <c r="CC10" s="105" t="e">
        <f t="shared" si="3"/>
        <v>#REF!</v>
      </c>
      <c r="CD10" s="105" t="e">
        <f t="shared" ca="1" si="43"/>
        <v>#REF!</v>
      </c>
      <c r="CE10" s="71" t="e">
        <f t="shared" ca="1" si="44"/>
        <v>#REF!</v>
      </c>
      <c r="CF10" s="71" t="e">
        <f t="shared" ca="1" si="4"/>
        <v>#REF!</v>
      </c>
      <c r="CG10" s="72" t="e">
        <f t="shared" ca="1" si="45"/>
        <v>#REF!</v>
      </c>
      <c r="CP10" s="156" t="s">
        <v>107</v>
      </c>
      <c r="CQ10" s="19"/>
      <c r="CR10" s="22"/>
      <c r="CS10" s="22"/>
      <c r="CT10" s="22" t="e">
        <f>$E$10</f>
        <v>#REF!</v>
      </c>
      <c r="CU10" s="19"/>
      <c r="CV10" s="116"/>
      <c r="CW10" s="25" t="e">
        <f ca="1">CW8*CT10</f>
        <v>#REF!</v>
      </c>
      <c r="DB10" s="73">
        <v>7</v>
      </c>
      <c r="DC10" s="144" t="e">
        <f t="shared" si="46"/>
        <v>#REF!</v>
      </c>
      <c r="DD10" s="136" t="e">
        <f t="shared" si="47"/>
        <v>#REF!</v>
      </c>
      <c r="DE10" s="136" t="e">
        <f t="shared" si="48"/>
        <v>#REF!</v>
      </c>
      <c r="DF10" s="136">
        <f t="shared" ca="1" si="49"/>
        <v>0</v>
      </c>
      <c r="DG10" s="136">
        <f t="shared" ca="1" si="50"/>
        <v>0</v>
      </c>
      <c r="DH10" s="136">
        <f t="shared" ca="1" si="51"/>
        <v>0</v>
      </c>
      <c r="DI10" s="139">
        <f t="shared" si="52"/>
        <v>0</v>
      </c>
      <c r="DJ10" s="139">
        <f t="shared" si="53"/>
        <v>0</v>
      </c>
      <c r="DK10" s="139">
        <f t="shared" si="54"/>
        <v>0</v>
      </c>
      <c r="DL10" s="139">
        <f t="shared" si="55"/>
        <v>0</v>
      </c>
      <c r="DM10" s="142">
        <f t="shared" si="56"/>
        <v>1</v>
      </c>
      <c r="DN10" s="139">
        <f t="shared" si="57"/>
        <v>0</v>
      </c>
      <c r="DO10" s="139">
        <f t="shared" si="58"/>
        <v>0</v>
      </c>
      <c r="DP10" s="139">
        <f t="shared" si="59"/>
        <v>0</v>
      </c>
      <c r="DQ10" s="142">
        <f t="shared" si="60"/>
        <v>1</v>
      </c>
      <c r="DR10" s="139">
        <f t="shared" si="61"/>
        <v>0</v>
      </c>
      <c r="DS10" s="74">
        <f t="shared" si="62"/>
        <v>0</v>
      </c>
      <c r="DT10" s="105">
        <f ca="1">IF(DF10="St37",PD!$C$2,IF(DF10="St52",PD!$C$3,IF(DF10="Sonderstahl",PD!$C$4,IF(DF10="V2A",PD!$C$5,IF(DF10="V4A",PD!$C$6,IF(DF10="Alu",PD!$C$7,IF(DF10="Messing",PD!$C$8,IF(DF10="Bronce",PD!$C$9,IF(DF10="Titan",PD!$C$10,IF(DF10="Kunststoff",PD!$C$11,IF(DF10="Sonderwerkstoff",PD!$C$12,IF(DF10="Sonderwerkstoff",PD!$C$13,IF(DF10="Sonderwerkstoff",PD!$C$14,1)))))))))))))</f>
        <v>1</v>
      </c>
      <c r="DU10" s="105">
        <f t="shared" ca="1" si="63"/>
        <v>0</v>
      </c>
      <c r="DV10" s="105" t="e">
        <f t="shared" ca="1" si="64"/>
        <v>#REF!</v>
      </c>
      <c r="DW10" s="105" t="e">
        <f t="shared" si="5"/>
        <v>#REF!</v>
      </c>
      <c r="DX10" s="105" t="e">
        <f t="shared" ca="1" si="65"/>
        <v>#REF!</v>
      </c>
      <c r="DY10" s="71" t="e">
        <f t="shared" ca="1" si="66"/>
        <v>#REF!</v>
      </c>
      <c r="DZ10" s="71" t="e">
        <f t="shared" ca="1" si="6"/>
        <v>#REF!</v>
      </c>
      <c r="EA10" s="72" t="e">
        <f t="shared" ca="1" si="67"/>
        <v>#REF!</v>
      </c>
      <c r="EJ10" s="19" t="s">
        <v>107</v>
      </c>
      <c r="EK10" s="19"/>
      <c r="EL10" s="22"/>
      <c r="EM10" s="22"/>
      <c r="EN10" s="22" t="e">
        <f>$E$10</f>
        <v>#REF!</v>
      </c>
      <c r="EO10" s="19"/>
      <c r="EP10" s="116"/>
      <c r="EQ10" s="25" t="e">
        <f ca="1">EQ8*EN10</f>
        <v>#REF!</v>
      </c>
      <c r="EV10" s="73">
        <v>7</v>
      </c>
      <c r="EW10" s="144" t="e">
        <f t="shared" si="7"/>
        <v>#REF!</v>
      </c>
      <c r="EX10" s="136" t="e">
        <f t="shared" si="68"/>
        <v>#REF!</v>
      </c>
      <c r="EY10" s="136" t="e">
        <f t="shared" si="69"/>
        <v>#REF!</v>
      </c>
      <c r="EZ10" s="136">
        <f t="shared" ca="1" si="70"/>
        <v>0</v>
      </c>
      <c r="FA10" s="136">
        <f t="shared" ca="1" si="71"/>
        <v>0</v>
      </c>
      <c r="FB10" s="136">
        <f t="shared" ca="1" si="72"/>
        <v>0</v>
      </c>
      <c r="FC10" s="139">
        <f t="shared" si="73"/>
        <v>0</v>
      </c>
      <c r="FD10" s="139">
        <f t="shared" si="74"/>
        <v>0</v>
      </c>
      <c r="FE10" s="139">
        <f t="shared" si="75"/>
        <v>0</v>
      </c>
      <c r="FF10" s="139">
        <f t="shared" si="76"/>
        <v>0</v>
      </c>
      <c r="FG10" s="142">
        <f t="shared" si="77"/>
        <v>1</v>
      </c>
      <c r="FH10" s="139">
        <f t="shared" si="78"/>
        <v>0</v>
      </c>
      <c r="FI10" s="139">
        <f t="shared" si="79"/>
        <v>0</v>
      </c>
      <c r="FJ10" s="139">
        <f t="shared" si="80"/>
        <v>0</v>
      </c>
      <c r="FK10" s="142">
        <f t="shared" si="81"/>
        <v>1</v>
      </c>
      <c r="FL10" s="139">
        <f t="shared" si="82"/>
        <v>0</v>
      </c>
      <c r="FM10" s="74">
        <f t="shared" si="83"/>
        <v>0</v>
      </c>
      <c r="FN10" s="105">
        <f ca="1">IF(EZ10="St37",PD!$C$2,IF(EZ10="St52",PD!$C$3,IF(EZ10="Sonderstahl",PD!$C$4,IF(EZ10="V2A",PD!$C$5,IF(EZ10="V4A",PD!$C$6,IF(EZ10="Alu",PD!$C$7,IF(EZ10="Messing",PD!$C$8,IF(EZ10="Bronce",PD!$C$9,IF(EZ10="Titan",PD!$C$10,IF(EZ10="Kunststoff",PD!$C$11,IF(EZ10="Sonderwerkstoff",PD!$C$12,IF(EZ10="Sonderwerkstoff",PD!$C$13,IF(EZ10="Sonderwerkstoff",PD!$C$14,1)))))))))))))</f>
        <v>1</v>
      </c>
      <c r="FO10" s="105">
        <f t="shared" ca="1" si="84"/>
        <v>0</v>
      </c>
      <c r="FP10" s="105" t="e">
        <f t="shared" ca="1" si="85"/>
        <v>#REF!</v>
      </c>
      <c r="FQ10" s="105" t="e">
        <f t="shared" si="8"/>
        <v>#REF!</v>
      </c>
      <c r="FR10" s="105" t="e">
        <f t="shared" ca="1" si="86"/>
        <v>#REF!</v>
      </c>
      <c r="FS10" s="71" t="e">
        <f t="shared" ca="1" si="87"/>
        <v>#REF!</v>
      </c>
      <c r="FT10" s="71" t="e">
        <f t="shared" ca="1" si="9"/>
        <v>#REF!</v>
      </c>
      <c r="FU10" s="72" t="e">
        <f t="shared" ca="1" si="88"/>
        <v>#REF!</v>
      </c>
      <c r="GD10" s="19" t="s">
        <v>107</v>
      </c>
      <c r="GE10" s="19"/>
      <c r="GF10" s="22"/>
      <c r="GG10" s="22"/>
      <c r="GH10" s="22" t="e">
        <f>$E$10</f>
        <v>#REF!</v>
      </c>
      <c r="GI10" s="19"/>
      <c r="GJ10" s="116"/>
      <c r="GK10" s="25" t="e">
        <f ca="1">GK8*GH10</f>
        <v>#REF!</v>
      </c>
      <c r="GP10" s="73">
        <v>7</v>
      </c>
      <c r="GQ10" s="144" t="e">
        <f t="shared" si="10"/>
        <v>#REF!</v>
      </c>
      <c r="GR10" s="136" t="e">
        <f t="shared" si="89"/>
        <v>#REF!</v>
      </c>
      <c r="GS10" s="136" t="e">
        <f t="shared" si="90"/>
        <v>#REF!</v>
      </c>
      <c r="GT10" s="136">
        <f t="shared" ca="1" si="91"/>
        <v>0</v>
      </c>
      <c r="GU10" s="136">
        <f t="shared" ca="1" si="92"/>
        <v>0</v>
      </c>
      <c r="GV10" s="136">
        <f t="shared" ca="1" si="93"/>
        <v>0</v>
      </c>
      <c r="GW10" s="139">
        <f t="shared" si="94"/>
        <v>0</v>
      </c>
      <c r="GX10" s="139">
        <f t="shared" si="95"/>
        <v>0</v>
      </c>
      <c r="GY10" s="139">
        <f t="shared" si="96"/>
        <v>0</v>
      </c>
      <c r="GZ10" s="139">
        <f t="shared" si="97"/>
        <v>0</v>
      </c>
      <c r="HA10" s="142">
        <f t="shared" si="98"/>
        <v>1</v>
      </c>
      <c r="HB10" s="139">
        <f t="shared" si="99"/>
        <v>0</v>
      </c>
      <c r="HC10" s="139">
        <f t="shared" si="100"/>
        <v>0</v>
      </c>
      <c r="HD10" s="139">
        <f t="shared" si="101"/>
        <v>0</v>
      </c>
      <c r="HE10" s="142">
        <f t="shared" si="102"/>
        <v>1</v>
      </c>
      <c r="HF10" s="139">
        <f t="shared" si="103"/>
        <v>0</v>
      </c>
      <c r="HG10" s="74">
        <f t="shared" si="104"/>
        <v>0</v>
      </c>
      <c r="HH10" s="105">
        <f ca="1">IF(GT10="St37",PD!$C$2,IF(GT10="St52",PD!$C$3,IF(GT10="Sonderstahl",PD!$C$4,IF(GT10="V2A",PD!$C$5,IF(GT10="V4A",PD!$C$6,IF(GT10="Alu",PD!$C$7,IF(GT10="Messing",PD!$C$8,IF(GT10="Bronce",PD!$C$9,IF(GT10="Titan",PD!$C$10,IF(GT10="Kunststoff",PD!$C$11,IF(GT10="Sonderwerkstoff",PD!$C$12,IF(GT10="Sonderwerkstoff",PD!$C$13,IF(GT10="Sonderwerkstoff",PD!$C$14,1)))))))))))))</f>
        <v>1</v>
      </c>
      <c r="HI10" s="105">
        <f t="shared" ca="1" si="105"/>
        <v>0</v>
      </c>
      <c r="HJ10" s="105" t="e">
        <f t="shared" ca="1" si="106"/>
        <v>#REF!</v>
      </c>
      <c r="HK10" s="105" t="e">
        <f t="shared" si="11"/>
        <v>#REF!</v>
      </c>
      <c r="HL10" s="105" t="e">
        <f t="shared" ca="1" si="107"/>
        <v>#REF!</v>
      </c>
      <c r="HM10" s="71" t="e">
        <f t="shared" ca="1" si="108"/>
        <v>#REF!</v>
      </c>
      <c r="HN10" s="71" t="e">
        <f t="shared" ca="1" si="12"/>
        <v>#REF!</v>
      </c>
      <c r="HO10" s="72" t="e">
        <f t="shared" ca="1" si="109"/>
        <v>#REF!</v>
      </c>
    </row>
    <row r="11" spans="1:231" s="12" customFormat="1" ht="16.5" thickTop="1" x14ac:dyDescent="0.25">
      <c r="A11" s="8" t="s">
        <v>111</v>
      </c>
      <c r="B11" s="8"/>
      <c r="C11" s="9"/>
      <c r="D11" s="8"/>
      <c r="E11" s="8"/>
      <c r="F11" s="8"/>
      <c r="G11" s="8"/>
      <c r="H11" s="11" t="e">
        <f ca="1">SUM(H8:H10)</f>
        <v>#REF!</v>
      </c>
      <c r="I11" s="85" t="e">
        <f ca="1">I8+(I8*E9)</f>
        <v>#REF!</v>
      </c>
      <c r="J11" s="85" t="e">
        <f ca="1">H11/I11</f>
        <v>#REF!</v>
      </c>
      <c r="L11" s="176" t="str">
        <f>L5&amp;L2</f>
        <v>'1 - Eingabemaske'!$G$35</v>
      </c>
      <c r="M11" s="73">
        <v>8</v>
      </c>
      <c r="N11" s="183">
        <f t="shared" ca="1" si="13"/>
        <v>0</v>
      </c>
      <c r="O11" s="183" t="e">
        <f t="shared" si="14"/>
        <v>#REF!</v>
      </c>
      <c r="P11" s="183" t="e">
        <f t="shared" ca="1" si="15"/>
        <v>#REF!</v>
      </c>
      <c r="Q11" s="183">
        <f t="shared" ca="1" si="16"/>
        <v>0</v>
      </c>
      <c r="R11" s="168">
        <f t="shared" ca="1" si="17"/>
        <v>0</v>
      </c>
      <c r="S11" s="168">
        <f t="shared" ca="1" si="18"/>
        <v>0</v>
      </c>
      <c r="T11" s="186">
        <v>0</v>
      </c>
      <c r="U11" s="82">
        <v>0</v>
      </c>
      <c r="V11" s="82">
        <v>0</v>
      </c>
      <c r="W11" s="82">
        <v>0</v>
      </c>
      <c r="X11" s="187">
        <v>1</v>
      </c>
      <c r="Y11" s="186">
        <v>0</v>
      </c>
      <c r="Z11" s="82">
        <v>0</v>
      </c>
      <c r="AA11" s="82">
        <v>0</v>
      </c>
      <c r="AB11" s="187">
        <v>1</v>
      </c>
      <c r="AC11" s="83">
        <v>0</v>
      </c>
      <c r="AD11" s="74">
        <f t="shared" si="19"/>
        <v>0</v>
      </c>
      <c r="AE11" s="105">
        <f ca="1">IF(Q11="St37",PD!$C$2,IF(Q11="St52",PD!$C$3,IF(Q11="Sonderstahl",PD!$C$4,IF(Q11="V2A",PD!$C$5,IF(Q11="V4A",PD!$C$6,IF(Q11="Alu",PD!$C$7,IF(Q11="Messing",PD!$C$8,IF(Q11="Bronce",PD!$C$9,IF(Q11="Titan",PD!$C$10,IF(Q11="Kunststoff",PD!$C$11,IF(Q11="Sonderwerkstoff",PD!$C$12,IF(Q11="Sonderwerkstoff",PD!$C$13,IF(Q11="Sonderwerkstoff",PD!$C$14,1)))))))))))))</f>
        <v>1</v>
      </c>
      <c r="AF11" s="105">
        <f t="shared" ca="1" si="20"/>
        <v>0</v>
      </c>
      <c r="AG11" s="105">
        <f t="shared" ca="1" si="21"/>
        <v>0</v>
      </c>
      <c r="AH11" s="105">
        <f t="shared" ca="1" si="0"/>
        <v>0</v>
      </c>
      <c r="AI11" s="105">
        <f t="shared" ca="1" si="22"/>
        <v>0</v>
      </c>
      <c r="AJ11" s="71">
        <f t="shared" ca="1" si="110"/>
        <v>0</v>
      </c>
      <c r="AK11" s="71">
        <f t="shared" ca="1" si="1"/>
        <v>0</v>
      </c>
      <c r="AL11" s="72">
        <f t="shared" ca="1" si="24"/>
        <v>0</v>
      </c>
      <c r="AM11" s="2"/>
      <c r="AN11" s="196" t="s">
        <v>153</v>
      </c>
      <c r="AO11" s="197"/>
      <c r="AP11" s="197"/>
      <c r="AQ11" s="197"/>
      <c r="AR11" s="197"/>
      <c r="AS11" s="197"/>
      <c r="AT11" s="198"/>
      <c r="AU11" s="2"/>
      <c r="AV11" s="8" t="s">
        <v>111</v>
      </c>
      <c r="AW11" s="8"/>
      <c r="AX11" s="9"/>
      <c r="AY11" s="8"/>
      <c r="AZ11" s="8"/>
      <c r="BA11" s="8"/>
      <c r="BB11" s="115"/>
      <c r="BC11" s="11" t="e">
        <f ca="1">SUM(BC8:BC10)</f>
        <v>#REF!</v>
      </c>
      <c r="BD11" s="85" t="e">
        <f ca="1">BD8+(BD8*AZ9)</f>
        <v>#REF!</v>
      </c>
      <c r="BE11" s="85" t="e">
        <f ca="1">BC11/BD11</f>
        <v>#REF!</v>
      </c>
      <c r="BH11" s="73">
        <v>8</v>
      </c>
      <c r="BI11" s="144" t="e">
        <f t="shared" si="2"/>
        <v>#REF!</v>
      </c>
      <c r="BJ11" s="136" t="e">
        <f t="shared" si="25"/>
        <v>#REF!</v>
      </c>
      <c r="BK11" s="136" t="e">
        <f t="shared" si="26"/>
        <v>#REF!</v>
      </c>
      <c r="BL11" s="136">
        <f t="shared" ca="1" si="27"/>
        <v>0</v>
      </c>
      <c r="BM11" s="136">
        <f t="shared" ca="1" si="28"/>
        <v>0</v>
      </c>
      <c r="BN11" s="136">
        <f t="shared" ca="1" si="29"/>
        <v>0</v>
      </c>
      <c r="BO11" s="139">
        <f t="shared" si="30"/>
        <v>0</v>
      </c>
      <c r="BP11" s="139">
        <f t="shared" si="31"/>
        <v>0</v>
      </c>
      <c r="BQ11" s="139">
        <f t="shared" si="32"/>
        <v>0</v>
      </c>
      <c r="BR11" s="139">
        <f t="shared" si="33"/>
        <v>0</v>
      </c>
      <c r="BS11" s="142">
        <f t="shared" si="34"/>
        <v>1</v>
      </c>
      <c r="BT11" s="139">
        <f t="shared" si="35"/>
        <v>0</v>
      </c>
      <c r="BU11" s="139">
        <f t="shared" si="36"/>
        <v>0</v>
      </c>
      <c r="BV11" s="139">
        <f t="shared" si="37"/>
        <v>0</v>
      </c>
      <c r="BW11" s="142">
        <f t="shared" si="38"/>
        <v>1</v>
      </c>
      <c r="BX11" s="139">
        <f t="shared" si="39"/>
        <v>0</v>
      </c>
      <c r="BY11" s="74">
        <f t="shared" si="40"/>
        <v>0</v>
      </c>
      <c r="BZ11" s="105">
        <f ca="1">IF(BL11="St37",PD!$C$2,IF(BL11="St52",PD!$C$3,IF(BL11="Sonderstahl",PD!$C$4,IF(BL11="V2A",PD!$C$5,IF(BL11="V4A",PD!$C$6,IF(BL11="Alu",PD!$C$7,IF(BL11="Messing",PD!$C$8,IF(BL11="Bronce",PD!$C$9,IF(BL11="Titan",PD!$C$10,IF(BL11="Kunststoff",PD!$C$11,IF(BL11="Sonderwerkstoff",PD!$C$12,IF(BL11="Sonderwerkstoff",PD!$C$13,IF(BL11="Sonderwerkstoff",PD!$C$14,1)))))))))))))</f>
        <v>1</v>
      </c>
      <c r="CA11" s="105">
        <f t="shared" ca="1" si="41"/>
        <v>0</v>
      </c>
      <c r="CB11" s="105" t="e">
        <f t="shared" ca="1" si="42"/>
        <v>#REF!</v>
      </c>
      <c r="CC11" s="105" t="e">
        <f t="shared" si="3"/>
        <v>#REF!</v>
      </c>
      <c r="CD11" s="105" t="e">
        <f t="shared" ca="1" si="43"/>
        <v>#REF!</v>
      </c>
      <c r="CE11" s="71" t="e">
        <f t="shared" ca="1" si="44"/>
        <v>#REF!</v>
      </c>
      <c r="CF11" s="71" t="e">
        <f t="shared" ca="1" si="4"/>
        <v>#REF!</v>
      </c>
      <c r="CG11" s="72" t="e">
        <f t="shared" ca="1" si="45"/>
        <v>#REF!</v>
      </c>
      <c r="CH11" s="2"/>
      <c r="CI11" s="196" t="s">
        <v>153</v>
      </c>
      <c r="CJ11" s="197"/>
      <c r="CK11" s="197"/>
      <c r="CL11" s="197"/>
      <c r="CM11" s="197"/>
      <c r="CN11" s="197"/>
      <c r="CO11" s="198"/>
      <c r="CP11" s="158" t="s">
        <v>111</v>
      </c>
      <c r="CQ11" s="8"/>
      <c r="CR11" s="9"/>
      <c r="CS11" s="8"/>
      <c r="CT11" s="8"/>
      <c r="CU11" s="8"/>
      <c r="CV11" s="115"/>
      <c r="CW11" s="11" t="e">
        <f ca="1">SUM(CW8:CW10)</f>
        <v>#REF!</v>
      </c>
      <c r="CX11" s="85" t="e">
        <f ca="1">CX8+(CX8*CT9)</f>
        <v>#REF!</v>
      </c>
      <c r="CY11" s="85" t="e">
        <f ca="1">CW11/CX11</f>
        <v>#REF!</v>
      </c>
      <c r="DB11" s="73">
        <v>8</v>
      </c>
      <c r="DC11" s="144" t="e">
        <f t="shared" si="46"/>
        <v>#REF!</v>
      </c>
      <c r="DD11" s="136" t="e">
        <f t="shared" si="47"/>
        <v>#REF!</v>
      </c>
      <c r="DE11" s="136" t="e">
        <f t="shared" si="48"/>
        <v>#REF!</v>
      </c>
      <c r="DF11" s="136">
        <f t="shared" ca="1" si="49"/>
        <v>0</v>
      </c>
      <c r="DG11" s="136">
        <f t="shared" ca="1" si="50"/>
        <v>0</v>
      </c>
      <c r="DH11" s="136">
        <f t="shared" ca="1" si="51"/>
        <v>0</v>
      </c>
      <c r="DI11" s="139">
        <f t="shared" si="52"/>
        <v>0</v>
      </c>
      <c r="DJ11" s="139">
        <f t="shared" si="53"/>
        <v>0</v>
      </c>
      <c r="DK11" s="139">
        <f t="shared" si="54"/>
        <v>0</v>
      </c>
      <c r="DL11" s="139">
        <f t="shared" si="55"/>
        <v>0</v>
      </c>
      <c r="DM11" s="142">
        <f t="shared" si="56"/>
        <v>1</v>
      </c>
      <c r="DN11" s="139">
        <f t="shared" si="57"/>
        <v>0</v>
      </c>
      <c r="DO11" s="139">
        <f t="shared" si="58"/>
        <v>0</v>
      </c>
      <c r="DP11" s="139">
        <f t="shared" si="59"/>
        <v>0</v>
      </c>
      <c r="DQ11" s="142">
        <f t="shared" si="60"/>
        <v>1</v>
      </c>
      <c r="DR11" s="139">
        <f t="shared" si="61"/>
        <v>0</v>
      </c>
      <c r="DS11" s="74">
        <f t="shared" si="62"/>
        <v>0</v>
      </c>
      <c r="DT11" s="105">
        <f ca="1">IF(DF11="St37",PD!$C$2,IF(DF11="St52",PD!$C$3,IF(DF11="Sonderstahl",PD!$C$4,IF(DF11="V2A",PD!$C$5,IF(DF11="V4A",PD!$C$6,IF(DF11="Alu",PD!$C$7,IF(DF11="Messing",PD!$C$8,IF(DF11="Bronce",PD!$C$9,IF(DF11="Titan",PD!$C$10,IF(DF11="Kunststoff",PD!$C$11,IF(DF11="Sonderwerkstoff",PD!$C$12,IF(DF11="Sonderwerkstoff",PD!$C$13,IF(DF11="Sonderwerkstoff",PD!$C$14,1)))))))))))))</f>
        <v>1</v>
      </c>
      <c r="DU11" s="105">
        <f t="shared" ca="1" si="63"/>
        <v>0</v>
      </c>
      <c r="DV11" s="105" t="e">
        <f t="shared" ca="1" si="64"/>
        <v>#REF!</v>
      </c>
      <c r="DW11" s="105" t="e">
        <f t="shared" si="5"/>
        <v>#REF!</v>
      </c>
      <c r="DX11" s="105" t="e">
        <f t="shared" ca="1" si="65"/>
        <v>#REF!</v>
      </c>
      <c r="DY11" s="71" t="e">
        <f t="shared" ca="1" si="66"/>
        <v>#REF!</v>
      </c>
      <c r="DZ11" s="71" t="e">
        <f t="shared" ca="1" si="6"/>
        <v>#REF!</v>
      </c>
      <c r="EA11" s="72" t="e">
        <f t="shared" ca="1" si="67"/>
        <v>#REF!</v>
      </c>
      <c r="EB11" s="2"/>
      <c r="EC11" s="196" t="s">
        <v>153</v>
      </c>
      <c r="ED11" s="197"/>
      <c r="EE11" s="197"/>
      <c r="EF11" s="197"/>
      <c r="EG11" s="197"/>
      <c r="EH11" s="197"/>
      <c r="EI11" s="198"/>
      <c r="EJ11" s="8" t="s">
        <v>111</v>
      </c>
      <c r="EK11" s="8"/>
      <c r="EL11" s="9"/>
      <c r="EM11" s="8"/>
      <c r="EN11" s="8"/>
      <c r="EO11" s="8"/>
      <c r="EP11" s="115"/>
      <c r="EQ11" s="11" t="e">
        <f ca="1">SUM(EQ8:EQ10)</f>
        <v>#REF!</v>
      </c>
      <c r="ER11" s="85" t="e">
        <f ca="1">ER8+(ER8*EN9)</f>
        <v>#REF!</v>
      </c>
      <c r="ES11" s="85" t="e">
        <f ca="1">EQ11/ER11</f>
        <v>#REF!</v>
      </c>
      <c r="EV11" s="73">
        <v>8</v>
      </c>
      <c r="EW11" s="144" t="e">
        <f t="shared" si="7"/>
        <v>#REF!</v>
      </c>
      <c r="EX11" s="136" t="e">
        <f t="shared" si="68"/>
        <v>#REF!</v>
      </c>
      <c r="EY11" s="136" t="e">
        <f t="shared" si="69"/>
        <v>#REF!</v>
      </c>
      <c r="EZ11" s="136">
        <f t="shared" ca="1" si="70"/>
        <v>0</v>
      </c>
      <c r="FA11" s="136">
        <f t="shared" ca="1" si="71"/>
        <v>0</v>
      </c>
      <c r="FB11" s="136">
        <f t="shared" ca="1" si="72"/>
        <v>0</v>
      </c>
      <c r="FC11" s="139">
        <f t="shared" si="73"/>
        <v>0</v>
      </c>
      <c r="FD11" s="139">
        <f t="shared" si="74"/>
        <v>0</v>
      </c>
      <c r="FE11" s="139">
        <f t="shared" si="75"/>
        <v>0</v>
      </c>
      <c r="FF11" s="139">
        <f t="shared" si="76"/>
        <v>0</v>
      </c>
      <c r="FG11" s="142">
        <f t="shared" si="77"/>
        <v>1</v>
      </c>
      <c r="FH11" s="139">
        <f t="shared" si="78"/>
        <v>0</v>
      </c>
      <c r="FI11" s="139">
        <f t="shared" si="79"/>
        <v>0</v>
      </c>
      <c r="FJ11" s="139">
        <f t="shared" si="80"/>
        <v>0</v>
      </c>
      <c r="FK11" s="142">
        <f t="shared" si="81"/>
        <v>1</v>
      </c>
      <c r="FL11" s="139">
        <f t="shared" si="82"/>
        <v>0</v>
      </c>
      <c r="FM11" s="74">
        <f t="shared" si="83"/>
        <v>0</v>
      </c>
      <c r="FN11" s="105">
        <f ca="1">IF(EZ11="St37",PD!$C$2,IF(EZ11="St52",PD!$C$3,IF(EZ11="Sonderstahl",PD!$C$4,IF(EZ11="V2A",PD!$C$5,IF(EZ11="V4A",PD!$C$6,IF(EZ11="Alu",PD!$C$7,IF(EZ11="Messing",PD!$C$8,IF(EZ11="Bronce",PD!$C$9,IF(EZ11="Titan",PD!$C$10,IF(EZ11="Kunststoff",PD!$C$11,IF(EZ11="Sonderwerkstoff",PD!$C$12,IF(EZ11="Sonderwerkstoff",PD!$C$13,IF(EZ11="Sonderwerkstoff",PD!$C$14,1)))))))))))))</f>
        <v>1</v>
      </c>
      <c r="FO11" s="105">
        <f t="shared" ca="1" si="84"/>
        <v>0</v>
      </c>
      <c r="FP11" s="105" t="e">
        <f t="shared" ca="1" si="85"/>
        <v>#REF!</v>
      </c>
      <c r="FQ11" s="105" t="e">
        <f t="shared" si="8"/>
        <v>#REF!</v>
      </c>
      <c r="FR11" s="105" t="e">
        <f t="shared" ca="1" si="86"/>
        <v>#REF!</v>
      </c>
      <c r="FS11" s="71" t="e">
        <f t="shared" ca="1" si="87"/>
        <v>#REF!</v>
      </c>
      <c r="FT11" s="71" t="e">
        <f t="shared" ca="1" si="9"/>
        <v>#REF!</v>
      </c>
      <c r="FU11" s="72" t="e">
        <f t="shared" ca="1" si="88"/>
        <v>#REF!</v>
      </c>
      <c r="FV11" s="2"/>
      <c r="FW11" s="196" t="s">
        <v>153</v>
      </c>
      <c r="FX11" s="197"/>
      <c r="FY11" s="197"/>
      <c r="FZ11" s="197"/>
      <c r="GA11" s="197"/>
      <c r="GB11" s="197"/>
      <c r="GC11" s="198"/>
      <c r="GD11" s="8" t="s">
        <v>111</v>
      </c>
      <c r="GE11" s="8"/>
      <c r="GF11" s="9"/>
      <c r="GG11" s="8"/>
      <c r="GH11" s="8"/>
      <c r="GI11" s="8"/>
      <c r="GJ11" s="115"/>
      <c r="GK11" s="11" t="e">
        <f ca="1">SUM(GK8:GK10)</f>
        <v>#REF!</v>
      </c>
      <c r="GL11" s="85" t="e">
        <f ca="1">GL8+(GL8*GH9)</f>
        <v>#REF!</v>
      </c>
      <c r="GM11" s="85" t="e">
        <f ca="1">GK11/GL11</f>
        <v>#REF!</v>
      </c>
      <c r="GP11" s="73">
        <v>8</v>
      </c>
      <c r="GQ11" s="144" t="e">
        <f t="shared" si="10"/>
        <v>#REF!</v>
      </c>
      <c r="GR11" s="136" t="e">
        <f t="shared" si="89"/>
        <v>#REF!</v>
      </c>
      <c r="GS11" s="136" t="e">
        <f t="shared" si="90"/>
        <v>#REF!</v>
      </c>
      <c r="GT11" s="136">
        <f t="shared" ca="1" si="91"/>
        <v>0</v>
      </c>
      <c r="GU11" s="136">
        <f t="shared" ca="1" si="92"/>
        <v>0</v>
      </c>
      <c r="GV11" s="136">
        <f t="shared" ca="1" si="93"/>
        <v>0</v>
      </c>
      <c r="GW11" s="139">
        <f t="shared" si="94"/>
        <v>0</v>
      </c>
      <c r="GX11" s="139">
        <f t="shared" si="95"/>
        <v>0</v>
      </c>
      <c r="GY11" s="139">
        <f t="shared" si="96"/>
        <v>0</v>
      </c>
      <c r="GZ11" s="139">
        <f t="shared" si="97"/>
        <v>0</v>
      </c>
      <c r="HA11" s="142">
        <f t="shared" si="98"/>
        <v>1</v>
      </c>
      <c r="HB11" s="139">
        <f t="shared" si="99"/>
        <v>0</v>
      </c>
      <c r="HC11" s="139">
        <f t="shared" si="100"/>
        <v>0</v>
      </c>
      <c r="HD11" s="139">
        <f t="shared" si="101"/>
        <v>0</v>
      </c>
      <c r="HE11" s="142">
        <f t="shared" si="102"/>
        <v>1</v>
      </c>
      <c r="HF11" s="139">
        <f t="shared" si="103"/>
        <v>0</v>
      </c>
      <c r="HG11" s="74">
        <f t="shared" si="104"/>
        <v>0</v>
      </c>
      <c r="HH11" s="105">
        <f ca="1">IF(GT11="St37",PD!$C$2,IF(GT11="St52",PD!$C$3,IF(GT11="Sonderstahl",PD!$C$4,IF(GT11="V2A",PD!$C$5,IF(GT11="V4A",PD!$C$6,IF(GT11="Alu",PD!$C$7,IF(GT11="Messing",PD!$C$8,IF(GT11="Bronce",PD!$C$9,IF(GT11="Titan",PD!$C$10,IF(GT11="Kunststoff",PD!$C$11,IF(GT11="Sonderwerkstoff",PD!$C$12,IF(GT11="Sonderwerkstoff",PD!$C$13,IF(GT11="Sonderwerkstoff",PD!$C$14,1)))))))))))))</f>
        <v>1</v>
      </c>
      <c r="HI11" s="105">
        <f t="shared" ca="1" si="105"/>
        <v>0</v>
      </c>
      <c r="HJ11" s="105" t="e">
        <f t="shared" ca="1" si="106"/>
        <v>#REF!</v>
      </c>
      <c r="HK11" s="105" t="e">
        <f t="shared" si="11"/>
        <v>#REF!</v>
      </c>
      <c r="HL11" s="105" t="e">
        <f t="shared" ca="1" si="107"/>
        <v>#REF!</v>
      </c>
      <c r="HM11" s="71" t="e">
        <f t="shared" ca="1" si="108"/>
        <v>#REF!</v>
      </c>
      <c r="HN11" s="71" t="e">
        <f t="shared" ca="1" si="12"/>
        <v>#REF!</v>
      </c>
      <c r="HO11" s="72" t="e">
        <f t="shared" ca="1" si="109"/>
        <v>#REF!</v>
      </c>
      <c r="HP11" s="2"/>
      <c r="HQ11" s="196" t="s">
        <v>153</v>
      </c>
      <c r="HR11" s="197"/>
      <c r="HS11" s="197"/>
      <c r="HT11" s="197"/>
      <c r="HU11" s="197"/>
      <c r="HV11" s="197"/>
      <c r="HW11" s="198"/>
    </row>
    <row r="12" spans="1:231" s="12" customFormat="1" x14ac:dyDescent="0.25">
      <c r="A12" s="87"/>
      <c r="B12" s="88"/>
      <c r="C12" s="89" t="s">
        <v>23</v>
      </c>
      <c r="D12" s="89" t="s">
        <v>25</v>
      </c>
      <c r="E12" s="89" t="s">
        <v>25</v>
      </c>
      <c r="F12" s="89" t="s">
        <v>25</v>
      </c>
      <c r="G12" s="89" t="s">
        <v>25</v>
      </c>
      <c r="H12" s="89" t="s">
        <v>25</v>
      </c>
      <c r="I12" s="89" t="s">
        <v>26</v>
      </c>
      <c r="J12" s="89" t="s">
        <v>22</v>
      </c>
      <c r="L12" s="176" t="str">
        <f>L6&amp;L2</f>
        <v>'1 - Eingabemaske'!$H$35</v>
      </c>
      <c r="M12" s="73">
        <v>9</v>
      </c>
      <c r="N12" s="183">
        <f t="shared" ca="1" si="13"/>
        <v>0</v>
      </c>
      <c r="O12" s="183" t="e">
        <f t="shared" si="14"/>
        <v>#REF!</v>
      </c>
      <c r="P12" s="183" t="e">
        <f t="shared" ca="1" si="15"/>
        <v>#REF!</v>
      </c>
      <c r="Q12" s="183">
        <f t="shared" ca="1" si="16"/>
        <v>0</v>
      </c>
      <c r="R12" s="168">
        <f t="shared" ca="1" si="17"/>
        <v>0</v>
      </c>
      <c r="S12" s="168">
        <f t="shared" ca="1" si="18"/>
        <v>0</v>
      </c>
      <c r="T12" s="186">
        <v>0</v>
      </c>
      <c r="U12" s="82">
        <v>0</v>
      </c>
      <c r="V12" s="82">
        <v>0</v>
      </c>
      <c r="W12" s="82">
        <v>0</v>
      </c>
      <c r="X12" s="187">
        <v>1</v>
      </c>
      <c r="Y12" s="186">
        <v>0</v>
      </c>
      <c r="Z12" s="82">
        <v>0</v>
      </c>
      <c r="AA12" s="82">
        <v>0</v>
      </c>
      <c r="AB12" s="187">
        <v>1</v>
      </c>
      <c r="AC12" s="83">
        <v>0</v>
      </c>
      <c r="AD12" s="74">
        <f t="shared" si="19"/>
        <v>0</v>
      </c>
      <c r="AE12" s="105">
        <f ca="1">IF(Q12="St37",PD!$C$2,IF(Q12="St52",PD!$C$3,IF(Q12="Sonderstahl",PD!$C$4,IF(Q12="V2A",PD!$C$5,IF(Q12="V4A",PD!$C$6,IF(Q12="Alu",PD!$C$7,IF(Q12="Messing",PD!$C$8,IF(Q12="Bronce",PD!$C$9,IF(Q12="Titan",PD!$C$10,IF(Q12="Kunststoff",PD!$C$11,IF(Q12="Sonderwerkstoff",PD!$C$12,IF(Q12="Sonderwerkstoff",PD!$C$13,IF(Q12="Sonderwerkstoff",PD!$C$14,1)))))))))))))</f>
        <v>1</v>
      </c>
      <c r="AF12" s="105">
        <f t="shared" ca="1" si="20"/>
        <v>0</v>
      </c>
      <c r="AG12" s="105">
        <f t="shared" ca="1" si="21"/>
        <v>0</v>
      </c>
      <c r="AH12" s="105">
        <f t="shared" ca="1" si="0"/>
        <v>0</v>
      </c>
      <c r="AI12" s="105">
        <f t="shared" ca="1" si="22"/>
        <v>0</v>
      </c>
      <c r="AJ12" s="71">
        <f t="shared" ca="1" si="110"/>
        <v>0</v>
      </c>
      <c r="AK12" s="71">
        <f t="shared" ca="1" si="1"/>
        <v>0</v>
      </c>
      <c r="AL12" s="72">
        <f t="shared" ca="1" si="24"/>
        <v>0</v>
      </c>
      <c r="AM12" s="2"/>
      <c r="AN12" s="119" t="s">
        <v>147</v>
      </c>
      <c r="AO12" s="110" t="s">
        <v>155</v>
      </c>
      <c r="AP12" s="110" t="s">
        <v>158</v>
      </c>
      <c r="AQ12" s="110" t="s">
        <v>157</v>
      </c>
      <c r="AR12" s="110"/>
      <c r="AS12" s="110"/>
      <c r="AT12" s="112" t="s">
        <v>25</v>
      </c>
      <c r="AU12" s="2"/>
      <c r="AV12" s="87"/>
      <c r="AW12" s="88"/>
      <c r="AX12" s="89" t="s">
        <v>23</v>
      </c>
      <c r="AY12" s="89" t="s">
        <v>25</v>
      </c>
      <c r="AZ12" s="89" t="s">
        <v>25</v>
      </c>
      <c r="BA12" s="89" t="s">
        <v>25</v>
      </c>
      <c r="BB12" s="151" t="s">
        <v>25</v>
      </c>
      <c r="BC12" s="89" t="s">
        <v>25</v>
      </c>
      <c r="BD12" s="89" t="s">
        <v>26</v>
      </c>
      <c r="BE12" s="89" t="s">
        <v>22</v>
      </c>
      <c r="BH12" s="73">
        <v>9</v>
      </c>
      <c r="BI12" s="144" t="e">
        <f t="shared" si="2"/>
        <v>#REF!</v>
      </c>
      <c r="BJ12" s="136" t="e">
        <f t="shared" si="25"/>
        <v>#REF!</v>
      </c>
      <c r="BK12" s="136" t="e">
        <f t="shared" si="26"/>
        <v>#REF!</v>
      </c>
      <c r="BL12" s="136">
        <f t="shared" ca="1" si="27"/>
        <v>0</v>
      </c>
      <c r="BM12" s="136">
        <f t="shared" ca="1" si="28"/>
        <v>0</v>
      </c>
      <c r="BN12" s="136">
        <f t="shared" ca="1" si="29"/>
        <v>0</v>
      </c>
      <c r="BO12" s="139">
        <f t="shared" si="30"/>
        <v>0</v>
      </c>
      <c r="BP12" s="139">
        <f t="shared" si="31"/>
        <v>0</v>
      </c>
      <c r="BQ12" s="139">
        <f t="shared" si="32"/>
        <v>0</v>
      </c>
      <c r="BR12" s="139">
        <f t="shared" si="33"/>
        <v>0</v>
      </c>
      <c r="BS12" s="142">
        <f t="shared" si="34"/>
        <v>1</v>
      </c>
      <c r="BT12" s="139">
        <f t="shared" si="35"/>
        <v>0</v>
      </c>
      <c r="BU12" s="139">
        <f t="shared" si="36"/>
        <v>0</v>
      </c>
      <c r="BV12" s="139">
        <f t="shared" si="37"/>
        <v>0</v>
      </c>
      <c r="BW12" s="142">
        <f t="shared" si="38"/>
        <v>1</v>
      </c>
      <c r="BX12" s="139">
        <f t="shared" si="39"/>
        <v>0</v>
      </c>
      <c r="BY12" s="74">
        <f t="shared" si="40"/>
        <v>0</v>
      </c>
      <c r="BZ12" s="105">
        <f ca="1">IF(BL12="St37",PD!$C$2,IF(BL12="St52",PD!$C$3,IF(BL12="Sonderstahl",PD!$C$4,IF(BL12="V2A",PD!$C$5,IF(BL12="V4A",PD!$C$6,IF(BL12="Alu",PD!$C$7,IF(BL12="Messing",PD!$C$8,IF(BL12="Bronce",PD!$C$9,IF(BL12="Titan",PD!$C$10,IF(BL12="Kunststoff",PD!$C$11,IF(BL12="Sonderwerkstoff",PD!$C$12,IF(BL12="Sonderwerkstoff",PD!$C$13,IF(BL12="Sonderwerkstoff",PD!$C$14,1)))))))))))))</f>
        <v>1</v>
      </c>
      <c r="CA12" s="105">
        <f t="shared" ca="1" si="41"/>
        <v>0</v>
      </c>
      <c r="CB12" s="105" t="e">
        <f t="shared" ca="1" si="42"/>
        <v>#REF!</v>
      </c>
      <c r="CC12" s="105" t="e">
        <f t="shared" si="3"/>
        <v>#REF!</v>
      </c>
      <c r="CD12" s="105" t="e">
        <f t="shared" ca="1" si="43"/>
        <v>#REF!</v>
      </c>
      <c r="CE12" s="71" t="e">
        <f t="shared" ca="1" si="44"/>
        <v>#REF!</v>
      </c>
      <c r="CF12" s="71" t="e">
        <f t="shared" ca="1" si="4"/>
        <v>#REF!</v>
      </c>
      <c r="CG12" s="72" t="e">
        <f t="shared" ca="1" si="45"/>
        <v>#REF!</v>
      </c>
      <c r="CH12" s="2"/>
      <c r="CI12" s="119" t="s">
        <v>147</v>
      </c>
      <c r="CJ12" s="110" t="s">
        <v>155</v>
      </c>
      <c r="CK12" s="110" t="s">
        <v>158</v>
      </c>
      <c r="CL12" s="110" t="s">
        <v>157</v>
      </c>
      <c r="CM12" s="110"/>
      <c r="CN12" s="110"/>
      <c r="CO12" s="112" t="s">
        <v>25</v>
      </c>
      <c r="CP12" s="159"/>
      <c r="CQ12" s="88"/>
      <c r="CR12" s="89" t="s">
        <v>23</v>
      </c>
      <c r="CS12" s="89" t="s">
        <v>25</v>
      </c>
      <c r="CT12" s="89" t="s">
        <v>25</v>
      </c>
      <c r="CU12" s="89" t="s">
        <v>25</v>
      </c>
      <c r="CV12" s="151" t="s">
        <v>25</v>
      </c>
      <c r="CW12" s="89" t="s">
        <v>25</v>
      </c>
      <c r="CX12" s="89" t="s">
        <v>26</v>
      </c>
      <c r="CY12" s="89" t="s">
        <v>22</v>
      </c>
      <c r="DB12" s="73">
        <v>9</v>
      </c>
      <c r="DC12" s="144" t="e">
        <f t="shared" si="46"/>
        <v>#REF!</v>
      </c>
      <c r="DD12" s="136" t="e">
        <f t="shared" si="47"/>
        <v>#REF!</v>
      </c>
      <c r="DE12" s="136" t="e">
        <f t="shared" si="48"/>
        <v>#REF!</v>
      </c>
      <c r="DF12" s="136">
        <f t="shared" ca="1" si="49"/>
        <v>0</v>
      </c>
      <c r="DG12" s="136">
        <f t="shared" ca="1" si="50"/>
        <v>0</v>
      </c>
      <c r="DH12" s="136">
        <f t="shared" ca="1" si="51"/>
        <v>0</v>
      </c>
      <c r="DI12" s="139">
        <f t="shared" si="52"/>
        <v>0</v>
      </c>
      <c r="DJ12" s="139">
        <f t="shared" si="53"/>
        <v>0</v>
      </c>
      <c r="DK12" s="139">
        <f t="shared" si="54"/>
        <v>0</v>
      </c>
      <c r="DL12" s="139">
        <f t="shared" si="55"/>
        <v>0</v>
      </c>
      <c r="DM12" s="142">
        <f t="shared" si="56"/>
        <v>1</v>
      </c>
      <c r="DN12" s="139">
        <f t="shared" si="57"/>
        <v>0</v>
      </c>
      <c r="DO12" s="139">
        <f t="shared" si="58"/>
        <v>0</v>
      </c>
      <c r="DP12" s="139">
        <f t="shared" si="59"/>
        <v>0</v>
      </c>
      <c r="DQ12" s="142">
        <f t="shared" si="60"/>
        <v>1</v>
      </c>
      <c r="DR12" s="139">
        <f t="shared" si="61"/>
        <v>0</v>
      </c>
      <c r="DS12" s="74">
        <f t="shared" si="62"/>
        <v>0</v>
      </c>
      <c r="DT12" s="105">
        <f ca="1">IF(DF12="St37",PD!$C$2,IF(DF12="St52",PD!$C$3,IF(DF12="Sonderstahl",PD!$C$4,IF(DF12="V2A",PD!$C$5,IF(DF12="V4A",PD!$C$6,IF(DF12="Alu",PD!$C$7,IF(DF12="Messing",PD!$C$8,IF(DF12="Bronce",PD!$C$9,IF(DF12="Titan",PD!$C$10,IF(DF12="Kunststoff",PD!$C$11,IF(DF12="Sonderwerkstoff",PD!$C$12,IF(DF12="Sonderwerkstoff",PD!$C$13,IF(DF12="Sonderwerkstoff",PD!$C$14,1)))))))))))))</f>
        <v>1</v>
      </c>
      <c r="DU12" s="105">
        <f t="shared" ca="1" si="63"/>
        <v>0</v>
      </c>
      <c r="DV12" s="105" t="e">
        <f t="shared" ca="1" si="64"/>
        <v>#REF!</v>
      </c>
      <c r="DW12" s="105" t="e">
        <f t="shared" si="5"/>
        <v>#REF!</v>
      </c>
      <c r="DX12" s="105" t="e">
        <f t="shared" ca="1" si="65"/>
        <v>#REF!</v>
      </c>
      <c r="DY12" s="71" t="e">
        <f t="shared" ca="1" si="66"/>
        <v>#REF!</v>
      </c>
      <c r="DZ12" s="71" t="e">
        <f t="shared" ca="1" si="6"/>
        <v>#REF!</v>
      </c>
      <c r="EA12" s="72" t="e">
        <f t="shared" ca="1" si="67"/>
        <v>#REF!</v>
      </c>
      <c r="EB12" s="2"/>
      <c r="EC12" s="119" t="s">
        <v>147</v>
      </c>
      <c r="ED12" s="110" t="s">
        <v>155</v>
      </c>
      <c r="EE12" s="110" t="s">
        <v>158</v>
      </c>
      <c r="EF12" s="110" t="s">
        <v>157</v>
      </c>
      <c r="EG12" s="110"/>
      <c r="EH12" s="110"/>
      <c r="EI12" s="112" t="s">
        <v>25</v>
      </c>
      <c r="EJ12" s="87"/>
      <c r="EK12" s="88"/>
      <c r="EL12" s="89" t="s">
        <v>23</v>
      </c>
      <c r="EM12" s="89" t="s">
        <v>25</v>
      </c>
      <c r="EN12" s="89" t="s">
        <v>25</v>
      </c>
      <c r="EO12" s="89" t="s">
        <v>25</v>
      </c>
      <c r="EP12" s="151" t="s">
        <v>25</v>
      </c>
      <c r="EQ12" s="89" t="s">
        <v>25</v>
      </c>
      <c r="ER12" s="89" t="s">
        <v>26</v>
      </c>
      <c r="ES12" s="89" t="s">
        <v>22</v>
      </c>
      <c r="EV12" s="73">
        <v>9</v>
      </c>
      <c r="EW12" s="144" t="e">
        <f t="shared" si="7"/>
        <v>#REF!</v>
      </c>
      <c r="EX12" s="136" t="e">
        <f t="shared" si="68"/>
        <v>#REF!</v>
      </c>
      <c r="EY12" s="136" t="e">
        <f t="shared" si="69"/>
        <v>#REF!</v>
      </c>
      <c r="EZ12" s="136">
        <f t="shared" ca="1" si="70"/>
        <v>0</v>
      </c>
      <c r="FA12" s="136">
        <f t="shared" ca="1" si="71"/>
        <v>0</v>
      </c>
      <c r="FB12" s="136">
        <f t="shared" ca="1" si="72"/>
        <v>0</v>
      </c>
      <c r="FC12" s="139">
        <f t="shared" si="73"/>
        <v>0</v>
      </c>
      <c r="FD12" s="139">
        <f t="shared" si="74"/>
        <v>0</v>
      </c>
      <c r="FE12" s="139">
        <f t="shared" si="75"/>
        <v>0</v>
      </c>
      <c r="FF12" s="139">
        <f t="shared" si="76"/>
        <v>0</v>
      </c>
      <c r="FG12" s="142">
        <f t="shared" si="77"/>
        <v>1</v>
      </c>
      <c r="FH12" s="139">
        <f t="shared" si="78"/>
        <v>0</v>
      </c>
      <c r="FI12" s="139">
        <f t="shared" si="79"/>
        <v>0</v>
      </c>
      <c r="FJ12" s="139">
        <f t="shared" si="80"/>
        <v>0</v>
      </c>
      <c r="FK12" s="142">
        <f t="shared" si="81"/>
        <v>1</v>
      </c>
      <c r="FL12" s="139">
        <f t="shared" si="82"/>
        <v>0</v>
      </c>
      <c r="FM12" s="74">
        <f t="shared" si="83"/>
        <v>0</v>
      </c>
      <c r="FN12" s="105">
        <f ca="1">IF(EZ12="St37",PD!$C$2,IF(EZ12="St52",PD!$C$3,IF(EZ12="Sonderstahl",PD!$C$4,IF(EZ12="V2A",PD!$C$5,IF(EZ12="V4A",PD!$C$6,IF(EZ12="Alu",PD!$C$7,IF(EZ12="Messing",PD!$C$8,IF(EZ12="Bronce",PD!$C$9,IF(EZ12="Titan",PD!$C$10,IF(EZ12="Kunststoff",PD!$C$11,IF(EZ12="Sonderwerkstoff",PD!$C$12,IF(EZ12="Sonderwerkstoff",PD!$C$13,IF(EZ12="Sonderwerkstoff",PD!$C$14,1)))))))))))))</f>
        <v>1</v>
      </c>
      <c r="FO12" s="105">
        <f t="shared" ca="1" si="84"/>
        <v>0</v>
      </c>
      <c r="FP12" s="105" t="e">
        <f t="shared" ca="1" si="85"/>
        <v>#REF!</v>
      </c>
      <c r="FQ12" s="105" t="e">
        <f t="shared" si="8"/>
        <v>#REF!</v>
      </c>
      <c r="FR12" s="105" t="e">
        <f t="shared" ca="1" si="86"/>
        <v>#REF!</v>
      </c>
      <c r="FS12" s="71" t="e">
        <f t="shared" ca="1" si="87"/>
        <v>#REF!</v>
      </c>
      <c r="FT12" s="71" t="e">
        <f t="shared" ca="1" si="9"/>
        <v>#REF!</v>
      </c>
      <c r="FU12" s="72" t="e">
        <f t="shared" ca="1" si="88"/>
        <v>#REF!</v>
      </c>
      <c r="FV12" s="2"/>
      <c r="FW12" s="119" t="s">
        <v>147</v>
      </c>
      <c r="FX12" s="110" t="s">
        <v>155</v>
      </c>
      <c r="FY12" s="110" t="s">
        <v>158</v>
      </c>
      <c r="FZ12" s="110" t="s">
        <v>157</v>
      </c>
      <c r="GA12" s="110"/>
      <c r="GB12" s="110"/>
      <c r="GC12" s="112" t="s">
        <v>25</v>
      </c>
      <c r="GD12" s="87"/>
      <c r="GE12" s="88"/>
      <c r="GF12" s="89" t="s">
        <v>23</v>
      </c>
      <c r="GG12" s="89" t="s">
        <v>25</v>
      </c>
      <c r="GH12" s="89" t="s">
        <v>25</v>
      </c>
      <c r="GI12" s="89" t="s">
        <v>25</v>
      </c>
      <c r="GJ12" s="151" t="s">
        <v>25</v>
      </c>
      <c r="GK12" s="89" t="s">
        <v>25</v>
      </c>
      <c r="GL12" s="89" t="s">
        <v>26</v>
      </c>
      <c r="GM12" s="89" t="s">
        <v>22</v>
      </c>
      <c r="GP12" s="73">
        <v>9</v>
      </c>
      <c r="GQ12" s="144" t="e">
        <f t="shared" si="10"/>
        <v>#REF!</v>
      </c>
      <c r="GR12" s="136" t="e">
        <f t="shared" si="89"/>
        <v>#REF!</v>
      </c>
      <c r="GS12" s="136" t="e">
        <f t="shared" si="90"/>
        <v>#REF!</v>
      </c>
      <c r="GT12" s="136">
        <f t="shared" ca="1" si="91"/>
        <v>0</v>
      </c>
      <c r="GU12" s="136">
        <f t="shared" ca="1" si="92"/>
        <v>0</v>
      </c>
      <c r="GV12" s="136">
        <f t="shared" ca="1" si="93"/>
        <v>0</v>
      </c>
      <c r="GW12" s="139">
        <f t="shared" si="94"/>
        <v>0</v>
      </c>
      <c r="GX12" s="139">
        <f t="shared" si="95"/>
        <v>0</v>
      </c>
      <c r="GY12" s="139">
        <f t="shared" si="96"/>
        <v>0</v>
      </c>
      <c r="GZ12" s="139">
        <f t="shared" si="97"/>
        <v>0</v>
      </c>
      <c r="HA12" s="142">
        <f t="shared" si="98"/>
        <v>1</v>
      </c>
      <c r="HB12" s="139">
        <f t="shared" si="99"/>
        <v>0</v>
      </c>
      <c r="HC12" s="139">
        <f t="shared" si="100"/>
        <v>0</v>
      </c>
      <c r="HD12" s="139">
        <f t="shared" si="101"/>
        <v>0</v>
      </c>
      <c r="HE12" s="142">
        <f t="shared" si="102"/>
        <v>1</v>
      </c>
      <c r="HF12" s="139">
        <f t="shared" si="103"/>
        <v>0</v>
      </c>
      <c r="HG12" s="74">
        <f t="shared" si="104"/>
        <v>0</v>
      </c>
      <c r="HH12" s="105">
        <f ca="1">IF(GT12="St37",PD!$C$2,IF(GT12="St52",PD!$C$3,IF(GT12="Sonderstahl",PD!$C$4,IF(GT12="V2A",PD!$C$5,IF(GT12="V4A",PD!$C$6,IF(GT12="Alu",PD!$C$7,IF(GT12="Messing",PD!$C$8,IF(GT12="Bronce",PD!$C$9,IF(GT12="Titan",PD!$C$10,IF(GT12="Kunststoff",PD!$C$11,IF(GT12="Sonderwerkstoff",PD!$C$12,IF(GT12="Sonderwerkstoff",PD!$C$13,IF(GT12="Sonderwerkstoff",PD!$C$14,1)))))))))))))</f>
        <v>1</v>
      </c>
      <c r="HI12" s="105">
        <f t="shared" ca="1" si="105"/>
        <v>0</v>
      </c>
      <c r="HJ12" s="105" t="e">
        <f t="shared" ca="1" si="106"/>
        <v>#REF!</v>
      </c>
      <c r="HK12" s="105" t="e">
        <f t="shared" si="11"/>
        <v>#REF!</v>
      </c>
      <c r="HL12" s="105" t="e">
        <f t="shared" ca="1" si="107"/>
        <v>#REF!</v>
      </c>
      <c r="HM12" s="71" t="e">
        <f t="shared" ca="1" si="108"/>
        <v>#REF!</v>
      </c>
      <c r="HN12" s="71" t="e">
        <f t="shared" ca="1" si="12"/>
        <v>#REF!</v>
      </c>
      <c r="HO12" s="72" t="e">
        <f t="shared" ca="1" si="109"/>
        <v>#REF!</v>
      </c>
      <c r="HP12" s="2"/>
      <c r="HQ12" s="119" t="s">
        <v>147</v>
      </c>
      <c r="HR12" s="110" t="s">
        <v>155</v>
      </c>
      <c r="HS12" s="110" t="s">
        <v>158</v>
      </c>
      <c r="HT12" s="110" t="s">
        <v>157</v>
      </c>
      <c r="HU12" s="110"/>
      <c r="HV12" s="110"/>
      <c r="HW12" s="112" t="s">
        <v>25</v>
      </c>
    </row>
    <row r="13" spans="1:231" s="12" customFormat="1" ht="16.5" thickBot="1" x14ac:dyDescent="0.3">
      <c r="A13" s="87"/>
      <c r="B13" s="87"/>
      <c r="C13" s="90"/>
      <c r="D13" s="89" t="s">
        <v>137</v>
      </c>
      <c r="E13" s="89" t="s">
        <v>140</v>
      </c>
      <c r="F13" s="89" t="s">
        <v>138</v>
      </c>
      <c r="G13" s="89" t="s">
        <v>139</v>
      </c>
      <c r="H13" s="90"/>
      <c r="I13" s="90"/>
      <c r="J13" s="90"/>
      <c r="L13" s="176" t="str">
        <f>L7&amp;L2</f>
        <v>'1 - Eingabemaske'!$I$35</v>
      </c>
      <c r="M13" s="73">
        <v>10</v>
      </c>
      <c r="N13" s="183">
        <f t="shared" ca="1" si="13"/>
        <v>0</v>
      </c>
      <c r="O13" s="183" t="e">
        <f t="shared" si="14"/>
        <v>#REF!</v>
      </c>
      <c r="P13" s="183" t="e">
        <f t="shared" ca="1" si="15"/>
        <v>#REF!</v>
      </c>
      <c r="Q13" s="183">
        <f t="shared" ca="1" si="16"/>
        <v>0</v>
      </c>
      <c r="R13" s="168">
        <f t="shared" ca="1" si="17"/>
        <v>0</v>
      </c>
      <c r="S13" s="168">
        <f t="shared" ca="1" si="18"/>
        <v>0</v>
      </c>
      <c r="T13" s="186">
        <v>0</v>
      </c>
      <c r="U13" s="82">
        <v>0</v>
      </c>
      <c r="V13" s="82">
        <v>0</v>
      </c>
      <c r="W13" s="82">
        <v>0</v>
      </c>
      <c r="X13" s="187">
        <v>1</v>
      </c>
      <c r="Y13" s="186">
        <v>0</v>
      </c>
      <c r="Z13" s="82">
        <v>0</v>
      </c>
      <c r="AA13" s="82">
        <v>0</v>
      </c>
      <c r="AB13" s="187">
        <v>1</v>
      </c>
      <c r="AC13" s="83">
        <v>0</v>
      </c>
      <c r="AD13" s="74">
        <f t="shared" si="19"/>
        <v>0</v>
      </c>
      <c r="AE13" s="105">
        <f ca="1">IF(Q13="St37",PD!$C$2,IF(Q13="St52",PD!$C$3,IF(Q13="Sonderstahl",PD!$C$4,IF(Q13="V2A",PD!$C$5,IF(Q13="V4A",PD!$C$6,IF(Q13="Alu",PD!$C$7,IF(Q13="Messing",PD!$C$8,IF(Q13="Bronce",PD!$C$9,IF(Q13="Titan",PD!$C$10,IF(Q13="Kunststoff",PD!$C$11,IF(Q13="Sonderwerkstoff",PD!$C$12,IF(Q13="Sonderwerkstoff",PD!$C$13,IF(Q13="Sonderwerkstoff",PD!$C$14,1)))))))))))))</f>
        <v>1</v>
      </c>
      <c r="AF13" s="105">
        <f t="shared" ca="1" si="20"/>
        <v>0</v>
      </c>
      <c r="AG13" s="105">
        <f t="shared" ca="1" si="21"/>
        <v>0</v>
      </c>
      <c r="AH13" s="105">
        <f t="shared" ca="1" si="0"/>
        <v>0</v>
      </c>
      <c r="AI13" s="105">
        <f t="shared" ca="1" si="22"/>
        <v>0</v>
      </c>
      <c r="AJ13" s="71">
        <f t="shared" ca="1" si="110"/>
        <v>0</v>
      </c>
      <c r="AK13" s="71">
        <f t="shared" ca="1" si="1"/>
        <v>0</v>
      </c>
      <c r="AL13" s="72">
        <f t="shared" ca="1" si="24"/>
        <v>0</v>
      </c>
      <c r="AM13" s="2"/>
      <c r="AN13" s="109">
        <f ca="1">I64</f>
        <v>0</v>
      </c>
      <c r="AO13" s="111">
        <v>0</v>
      </c>
      <c r="AP13" s="111">
        <f ca="1">R4</f>
        <v>0</v>
      </c>
      <c r="AQ13" s="120">
        <f ca="1">IF(AP13="ohne",0,IF(AP13="Trowalisieren",PD!G3,IF(AP13="Sandstrahlen",PD!G4,IF(AP13="….",PD!G5,0))))</f>
        <v>0</v>
      </c>
      <c r="AR13" s="65"/>
      <c r="AS13" s="65"/>
      <c r="AT13" s="66">
        <f ca="1">AQ13*AN13</f>
        <v>0</v>
      </c>
      <c r="AU13" s="2"/>
      <c r="AV13" s="87"/>
      <c r="AW13" s="87"/>
      <c r="AX13" s="90"/>
      <c r="AY13" s="89" t="s">
        <v>137</v>
      </c>
      <c r="AZ13" s="89" t="s">
        <v>140</v>
      </c>
      <c r="BA13" s="89" t="s">
        <v>138</v>
      </c>
      <c r="BB13" s="151" t="s">
        <v>139</v>
      </c>
      <c r="BC13" s="90"/>
      <c r="BD13" s="90"/>
      <c r="BE13" s="90"/>
      <c r="BH13" s="73">
        <v>10</v>
      </c>
      <c r="BI13" s="144" t="e">
        <f t="shared" si="2"/>
        <v>#REF!</v>
      </c>
      <c r="BJ13" s="136" t="e">
        <f t="shared" si="25"/>
        <v>#REF!</v>
      </c>
      <c r="BK13" s="136" t="e">
        <f t="shared" si="26"/>
        <v>#REF!</v>
      </c>
      <c r="BL13" s="136">
        <f t="shared" ca="1" si="27"/>
        <v>0</v>
      </c>
      <c r="BM13" s="136">
        <f t="shared" ca="1" si="28"/>
        <v>0</v>
      </c>
      <c r="BN13" s="136">
        <f t="shared" ca="1" si="29"/>
        <v>0</v>
      </c>
      <c r="BO13" s="139">
        <f t="shared" si="30"/>
        <v>0</v>
      </c>
      <c r="BP13" s="139">
        <f t="shared" si="31"/>
        <v>0</v>
      </c>
      <c r="BQ13" s="139">
        <f t="shared" si="32"/>
        <v>0</v>
      </c>
      <c r="BR13" s="139">
        <f t="shared" si="33"/>
        <v>0</v>
      </c>
      <c r="BS13" s="142">
        <f t="shared" si="34"/>
        <v>1</v>
      </c>
      <c r="BT13" s="139">
        <f t="shared" si="35"/>
        <v>0</v>
      </c>
      <c r="BU13" s="139">
        <f t="shared" si="36"/>
        <v>0</v>
      </c>
      <c r="BV13" s="139">
        <f t="shared" si="37"/>
        <v>0</v>
      </c>
      <c r="BW13" s="142">
        <f t="shared" si="38"/>
        <v>1</v>
      </c>
      <c r="BX13" s="139">
        <f t="shared" si="39"/>
        <v>0</v>
      </c>
      <c r="BY13" s="74">
        <f t="shared" si="40"/>
        <v>0</v>
      </c>
      <c r="BZ13" s="105">
        <f ca="1">IF(BL13="St37",PD!$C$2,IF(BL13="St52",PD!$C$3,IF(BL13="Sonderstahl",PD!$C$4,IF(BL13="V2A",PD!$C$5,IF(BL13="V4A",PD!$C$6,IF(BL13="Alu",PD!$C$7,IF(BL13="Messing",PD!$C$8,IF(BL13="Bronce",PD!$C$9,IF(BL13="Titan",PD!$C$10,IF(BL13="Kunststoff",PD!$C$11,IF(BL13="Sonderwerkstoff",PD!$C$12,IF(BL13="Sonderwerkstoff",PD!$C$13,IF(BL13="Sonderwerkstoff",PD!$C$14,1)))))))))))))</f>
        <v>1</v>
      </c>
      <c r="CA13" s="105">
        <f t="shared" ca="1" si="41"/>
        <v>0</v>
      </c>
      <c r="CB13" s="105" t="e">
        <f t="shared" ca="1" si="42"/>
        <v>#REF!</v>
      </c>
      <c r="CC13" s="105" t="e">
        <f t="shared" si="3"/>
        <v>#REF!</v>
      </c>
      <c r="CD13" s="105" t="e">
        <f t="shared" ca="1" si="43"/>
        <v>#REF!</v>
      </c>
      <c r="CE13" s="71" t="e">
        <f t="shared" ca="1" si="44"/>
        <v>#REF!</v>
      </c>
      <c r="CF13" s="71" t="e">
        <f t="shared" ca="1" si="4"/>
        <v>#REF!</v>
      </c>
      <c r="CG13" s="72" t="e">
        <f t="shared" ca="1" si="45"/>
        <v>#REF!</v>
      </c>
      <c r="CH13" s="2"/>
      <c r="CI13" s="109" t="e">
        <f ca="1">BD64</f>
        <v>#REF!</v>
      </c>
      <c r="CJ13" s="111">
        <f>$AO$13</f>
        <v>0</v>
      </c>
      <c r="CK13" s="111">
        <f ca="1">$AP$13</f>
        <v>0</v>
      </c>
      <c r="CL13" s="120">
        <f ca="1">$AQ$13</f>
        <v>0</v>
      </c>
      <c r="CM13" s="65"/>
      <c r="CN13" s="65"/>
      <c r="CO13" s="66" t="e">
        <f ca="1">CL13*CI13</f>
        <v>#REF!</v>
      </c>
      <c r="CP13" s="159"/>
      <c r="CQ13" s="87"/>
      <c r="CR13" s="90"/>
      <c r="CS13" s="89" t="s">
        <v>137</v>
      </c>
      <c r="CT13" s="89" t="s">
        <v>140</v>
      </c>
      <c r="CU13" s="89" t="s">
        <v>138</v>
      </c>
      <c r="CV13" s="151" t="s">
        <v>139</v>
      </c>
      <c r="CW13" s="90"/>
      <c r="CX13" s="90"/>
      <c r="CY13" s="90"/>
      <c r="DB13" s="73">
        <v>10</v>
      </c>
      <c r="DC13" s="144" t="e">
        <f t="shared" si="46"/>
        <v>#REF!</v>
      </c>
      <c r="DD13" s="136" t="e">
        <f t="shared" si="47"/>
        <v>#REF!</v>
      </c>
      <c r="DE13" s="136" t="e">
        <f t="shared" si="48"/>
        <v>#REF!</v>
      </c>
      <c r="DF13" s="136">
        <f t="shared" ca="1" si="49"/>
        <v>0</v>
      </c>
      <c r="DG13" s="136">
        <f t="shared" ca="1" si="50"/>
        <v>0</v>
      </c>
      <c r="DH13" s="136">
        <f t="shared" ca="1" si="51"/>
        <v>0</v>
      </c>
      <c r="DI13" s="139">
        <f t="shared" si="52"/>
        <v>0</v>
      </c>
      <c r="DJ13" s="139">
        <f t="shared" si="53"/>
        <v>0</v>
      </c>
      <c r="DK13" s="139">
        <f t="shared" si="54"/>
        <v>0</v>
      </c>
      <c r="DL13" s="139">
        <f t="shared" si="55"/>
        <v>0</v>
      </c>
      <c r="DM13" s="142">
        <f t="shared" si="56"/>
        <v>1</v>
      </c>
      <c r="DN13" s="139">
        <f t="shared" si="57"/>
        <v>0</v>
      </c>
      <c r="DO13" s="139">
        <f t="shared" si="58"/>
        <v>0</v>
      </c>
      <c r="DP13" s="139">
        <f t="shared" si="59"/>
        <v>0</v>
      </c>
      <c r="DQ13" s="142">
        <f t="shared" si="60"/>
        <v>1</v>
      </c>
      <c r="DR13" s="139">
        <f t="shared" si="61"/>
        <v>0</v>
      </c>
      <c r="DS13" s="74">
        <f t="shared" si="62"/>
        <v>0</v>
      </c>
      <c r="DT13" s="105">
        <f ca="1">IF(DF13="St37",PD!$C$2,IF(DF13="St52",PD!$C$3,IF(DF13="Sonderstahl",PD!$C$4,IF(DF13="V2A",PD!$C$5,IF(DF13="V4A",PD!$C$6,IF(DF13="Alu",PD!$C$7,IF(DF13="Messing",PD!$C$8,IF(DF13="Bronce",PD!$C$9,IF(DF13="Titan",PD!$C$10,IF(DF13="Kunststoff",PD!$C$11,IF(DF13="Sonderwerkstoff",PD!$C$12,IF(DF13="Sonderwerkstoff",PD!$C$13,IF(DF13="Sonderwerkstoff",PD!$C$14,1)))))))))))))</f>
        <v>1</v>
      </c>
      <c r="DU13" s="105">
        <f t="shared" ca="1" si="63"/>
        <v>0</v>
      </c>
      <c r="DV13" s="105" t="e">
        <f t="shared" ca="1" si="64"/>
        <v>#REF!</v>
      </c>
      <c r="DW13" s="105" t="e">
        <f t="shared" si="5"/>
        <v>#REF!</v>
      </c>
      <c r="DX13" s="105" t="e">
        <f t="shared" ca="1" si="65"/>
        <v>#REF!</v>
      </c>
      <c r="DY13" s="71" t="e">
        <f t="shared" ca="1" si="66"/>
        <v>#REF!</v>
      </c>
      <c r="DZ13" s="71" t="e">
        <f t="shared" ca="1" si="6"/>
        <v>#REF!</v>
      </c>
      <c r="EA13" s="72" t="e">
        <f t="shared" ca="1" si="67"/>
        <v>#REF!</v>
      </c>
      <c r="EB13" s="2"/>
      <c r="EC13" s="109" t="e">
        <f ca="1">CX64</f>
        <v>#REF!</v>
      </c>
      <c r="ED13" s="111">
        <f>$AO$13</f>
        <v>0</v>
      </c>
      <c r="EE13" s="111">
        <f ca="1">$AP$13</f>
        <v>0</v>
      </c>
      <c r="EF13" s="120">
        <f ca="1">$AQ$13</f>
        <v>0</v>
      </c>
      <c r="EG13" s="65"/>
      <c r="EH13" s="65"/>
      <c r="EI13" s="66" t="e">
        <f ca="1">EF13*EC13</f>
        <v>#REF!</v>
      </c>
      <c r="EJ13" s="87"/>
      <c r="EK13" s="87"/>
      <c r="EL13" s="90"/>
      <c r="EM13" s="89" t="s">
        <v>137</v>
      </c>
      <c r="EN13" s="89" t="s">
        <v>140</v>
      </c>
      <c r="EO13" s="89" t="s">
        <v>138</v>
      </c>
      <c r="EP13" s="151" t="s">
        <v>139</v>
      </c>
      <c r="EQ13" s="90"/>
      <c r="ER13" s="90"/>
      <c r="ES13" s="90"/>
      <c r="EV13" s="73">
        <v>10</v>
      </c>
      <c r="EW13" s="144" t="e">
        <f t="shared" si="7"/>
        <v>#REF!</v>
      </c>
      <c r="EX13" s="136" t="e">
        <f t="shared" si="68"/>
        <v>#REF!</v>
      </c>
      <c r="EY13" s="136" t="e">
        <f t="shared" si="69"/>
        <v>#REF!</v>
      </c>
      <c r="EZ13" s="136">
        <f t="shared" ca="1" si="70"/>
        <v>0</v>
      </c>
      <c r="FA13" s="136">
        <f t="shared" ca="1" si="71"/>
        <v>0</v>
      </c>
      <c r="FB13" s="136">
        <f t="shared" ca="1" si="72"/>
        <v>0</v>
      </c>
      <c r="FC13" s="139">
        <f t="shared" si="73"/>
        <v>0</v>
      </c>
      <c r="FD13" s="139">
        <f t="shared" si="74"/>
        <v>0</v>
      </c>
      <c r="FE13" s="139">
        <f t="shared" si="75"/>
        <v>0</v>
      </c>
      <c r="FF13" s="139">
        <f t="shared" si="76"/>
        <v>0</v>
      </c>
      <c r="FG13" s="142">
        <f t="shared" si="77"/>
        <v>1</v>
      </c>
      <c r="FH13" s="139">
        <f t="shared" si="78"/>
        <v>0</v>
      </c>
      <c r="FI13" s="139">
        <f t="shared" si="79"/>
        <v>0</v>
      </c>
      <c r="FJ13" s="139">
        <f t="shared" si="80"/>
        <v>0</v>
      </c>
      <c r="FK13" s="142">
        <f t="shared" si="81"/>
        <v>1</v>
      </c>
      <c r="FL13" s="139">
        <f t="shared" si="82"/>
        <v>0</v>
      </c>
      <c r="FM13" s="74">
        <f t="shared" si="83"/>
        <v>0</v>
      </c>
      <c r="FN13" s="105">
        <f ca="1">IF(EZ13="St37",PD!$C$2,IF(EZ13="St52",PD!$C$3,IF(EZ13="Sonderstahl",PD!$C$4,IF(EZ13="V2A",PD!$C$5,IF(EZ13="V4A",PD!$C$6,IF(EZ13="Alu",PD!$C$7,IF(EZ13="Messing",PD!$C$8,IF(EZ13="Bronce",PD!$C$9,IF(EZ13="Titan",PD!$C$10,IF(EZ13="Kunststoff",PD!$C$11,IF(EZ13="Sonderwerkstoff",PD!$C$12,IF(EZ13="Sonderwerkstoff",PD!$C$13,IF(EZ13="Sonderwerkstoff",PD!$C$14,1)))))))))))))</f>
        <v>1</v>
      </c>
      <c r="FO13" s="105">
        <f t="shared" ca="1" si="84"/>
        <v>0</v>
      </c>
      <c r="FP13" s="105" t="e">
        <f t="shared" ca="1" si="85"/>
        <v>#REF!</v>
      </c>
      <c r="FQ13" s="105" t="e">
        <f t="shared" si="8"/>
        <v>#REF!</v>
      </c>
      <c r="FR13" s="105" t="e">
        <f t="shared" ca="1" si="86"/>
        <v>#REF!</v>
      </c>
      <c r="FS13" s="71" t="e">
        <f t="shared" ca="1" si="87"/>
        <v>#REF!</v>
      </c>
      <c r="FT13" s="71" t="e">
        <f t="shared" ca="1" si="9"/>
        <v>#REF!</v>
      </c>
      <c r="FU13" s="72" t="e">
        <f t="shared" ca="1" si="88"/>
        <v>#REF!</v>
      </c>
      <c r="FV13" s="2"/>
      <c r="FW13" s="109" t="e">
        <f ca="1">ER64</f>
        <v>#REF!</v>
      </c>
      <c r="FX13" s="111">
        <f>$AO$13</f>
        <v>0</v>
      </c>
      <c r="FY13" s="111">
        <f ca="1">$AP$13</f>
        <v>0</v>
      </c>
      <c r="FZ13" s="120">
        <f ca="1">$AQ$13</f>
        <v>0</v>
      </c>
      <c r="GA13" s="65"/>
      <c r="GB13" s="65"/>
      <c r="GC13" s="66" t="e">
        <f ca="1">FZ13*FW13</f>
        <v>#REF!</v>
      </c>
      <c r="GD13" s="87"/>
      <c r="GE13" s="87"/>
      <c r="GF13" s="90"/>
      <c r="GG13" s="89" t="s">
        <v>137</v>
      </c>
      <c r="GH13" s="89" t="s">
        <v>140</v>
      </c>
      <c r="GI13" s="89" t="s">
        <v>138</v>
      </c>
      <c r="GJ13" s="151" t="s">
        <v>139</v>
      </c>
      <c r="GK13" s="90"/>
      <c r="GL13" s="90"/>
      <c r="GM13" s="90"/>
      <c r="GP13" s="73">
        <v>10</v>
      </c>
      <c r="GQ13" s="144" t="e">
        <f t="shared" si="10"/>
        <v>#REF!</v>
      </c>
      <c r="GR13" s="136" t="e">
        <f t="shared" si="89"/>
        <v>#REF!</v>
      </c>
      <c r="GS13" s="136" t="e">
        <f t="shared" si="90"/>
        <v>#REF!</v>
      </c>
      <c r="GT13" s="136">
        <f t="shared" ca="1" si="91"/>
        <v>0</v>
      </c>
      <c r="GU13" s="136">
        <f t="shared" ca="1" si="92"/>
        <v>0</v>
      </c>
      <c r="GV13" s="136">
        <f t="shared" ca="1" si="93"/>
        <v>0</v>
      </c>
      <c r="GW13" s="139">
        <f t="shared" si="94"/>
        <v>0</v>
      </c>
      <c r="GX13" s="139">
        <f t="shared" si="95"/>
        <v>0</v>
      </c>
      <c r="GY13" s="139">
        <f t="shared" si="96"/>
        <v>0</v>
      </c>
      <c r="GZ13" s="139">
        <f t="shared" si="97"/>
        <v>0</v>
      </c>
      <c r="HA13" s="142">
        <f t="shared" si="98"/>
        <v>1</v>
      </c>
      <c r="HB13" s="139">
        <f t="shared" si="99"/>
        <v>0</v>
      </c>
      <c r="HC13" s="139">
        <f t="shared" si="100"/>
        <v>0</v>
      </c>
      <c r="HD13" s="139">
        <f t="shared" si="101"/>
        <v>0</v>
      </c>
      <c r="HE13" s="142">
        <f t="shared" si="102"/>
        <v>1</v>
      </c>
      <c r="HF13" s="139">
        <f t="shared" si="103"/>
        <v>0</v>
      </c>
      <c r="HG13" s="74">
        <f t="shared" si="104"/>
        <v>0</v>
      </c>
      <c r="HH13" s="105">
        <f ca="1">IF(GT13="St37",PD!$C$2,IF(GT13="St52",PD!$C$3,IF(GT13="Sonderstahl",PD!$C$4,IF(GT13="V2A",PD!$C$5,IF(GT13="V4A",PD!$C$6,IF(GT13="Alu",PD!$C$7,IF(GT13="Messing",PD!$C$8,IF(GT13="Bronce",PD!$C$9,IF(GT13="Titan",PD!$C$10,IF(GT13="Kunststoff",PD!$C$11,IF(GT13="Sonderwerkstoff",PD!$C$12,IF(GT13="Sonderwerkstoff",PD!$C$13,IF(GT13="Sonderwerkstoff",PD!$C$14,1)))))))))))))</f>
        <v>1</v>
      </c>
      <c r="HI13" s="105">
        <f t="shared" ca="1" si="105"/>
        <v>0</v>
      </c>
      <c r="HJ13" s="105" t="e">
        <f t="shared" ca="1" si="106"/>
        <v>#REF!</v>
      </c>
      <c r="HK13" s="105" t="e">
        <f t="shared" si="11"/>
        <v>#REF!</v>
      </c>
      <c r="HL13" s="105" t="e">
        <f t="shared" ca="1" si="107"/>
        <v>#REF!</v>
      </c>
      <c r="HM13" s="71" t="e">
        <f t="shared" ca="1" si="108"/>
        <v>#REF!</v>
      </c>
      <c r="HN13" s="71" t="e">
        <f t="shared" ca="1" si="12"/>
        <v>#REF!</v>
      </c>
      <c r="HO13" s="72" t="e">
        <f t="shared" ca="1" si="109"/>
        <v>#REF!</v>
      </c>
      <c r="HP13" s="2"/>
      <c r="HQ13" s="109" t="e">
        <f ca="1">GL64</f>
        <v>#REF!</v>
      </c>
      <c r="HR13" s="111">
        <f>$AO$13</f>
        <v>0</v>
      </c>
      <c r="HS13" s="111">
        <f ca="1">$AP$13</f>
        <v>0</v>
      </c>
      <c r="HT13" s="120">
        <f ca="1">$AQ$13</f>
        <v>0</v>
      </c>
      <c r="HU13" s="65"/>
      <c r="HV13" s="65"/>
      <c r="HW13" s="66" t="e">
        <f ca="1">HT13*HQ13</f>
        <v>#REF!</v>
      </c>
    </row>
    <row r="14" spans="1:231" s="12" customFormat="1" ht="15.75" customHeight="1" thickTop="1" thickBot="1" x14ac:dyDescent="0.3">
      <c r="A14" s="87"/>
      <c r="B14" s="87"/>
      <c r="C14" s="91" t="s">
        <v>136</v>
      </c>
      <c r="D14" s="91" t="s">
        <v>136</v>
      </c>
      <c r="E14" s="92" t="s">
        <v>44</v>
      </c>
      <c r="F14" s="92" t="s">
        <v>45</v>
      </c>
      <c r="G14" s="92" t="s">
        <v>46</v>
      </c>
      <c r="H14" s="90" t="s">
        <v>17</v>
      </c>
      <c r="I14" s="90" t="s">
        <v>39</v>
      </c>
      <c r="J14" s="90" t="s">
        <v>27</v>
      </c>
      <c r="L14" s="176" t="str">
        <f>L8&amp;L2</f>
        <v>'1 - Eingabemaske'!$J$35</v>
      </c>
      <c r="M14" s="73">
        <v>11</v>
      </c>
      <c r="N14" s="183">
        <f t="shared" ca="1" si="13"/>
        <v>0</v>
      </c>
      <c r="O14" s="183" t="e">
        <f t="shared" si="14"/>
        <v>#REF!</v>
      </c>
      <c r="P14" s="183" t="e">
        <f t="shared" ca="1" si="15"/>
        <v>#REF!</v>
      </c>
      <c r="Q14" s="183">
        <f t="shared" ca="1" si="16"/>
        <v>0</v>
      </c>
      <c r="R14" s="168">
        <f t="shared" ca="1" si="17"/>
        <v>0</v>
      </c>
      <c r="S14" s="168">
        <f t="shared" ca="1" si="18"/>
        <v>0</v>
      </c>
      <c r="T14" s="186">
        <v>0</v>
      </c>
      <c r="U14" s="82">
        <v>0</v>
      </c>
      <c r="V14" s="82">
        <v>0</v>
      </c>
      <c r="W14" s="82">
        <v>0</v>
      </c>
      <c r="X14" s="187">
        <v>1</v>
      </c>
      <c r="Y14" s="186">
        <v>0</v>
      </c>
      <c r="Z14" s="82">
        <v>0</v>
      </c>
      <c r="AA14" s="82">
        <v>0</v>
      </c>
      <c r="AB14" s="187">
        <v>1</v>
      </c>
      <c r="AC14" s="83">
        <v>0</v>
      </c>
      <c r="AD14" s="74">
        <f t="shared" si="19"/>
        <v>0</v>
      </c>
      <c r="AE14" s="105">
        <f ca="1">IF(Q14="St37",PD!$C$2,IF(Q14="St52",PD!$C$3,IF(Q14="Sonderstahl",PD!$C$4,IF(Q14="V2A",PD!$C$5,IF(Q14="V4A",PD!$C$6,IF(Q14="Alu",PD!$C$7,IF(Q14="Messing",PD!$C$8,IF(Q14="Bronce",PD!$C$9,IF(Q14="Titan",PD!$C$10,IF(Q14="Kunststoff",PD!$C$11,IF(Q14="Sonderwerkstoff",PD!$C$12,IF(Q14="Sonderwerkstoff",PD!$C$13,IF(Q14="Sonderwerkstoff",PD!$C$14,1)))))))))))))</f>
        <v>1</v>
      </c>
      <c r="AF14" s="105">
        <f t="shared" ca="1" si="20"/>
        <v>0</v>
      </c>
      <c r="AG14" s="105">
        <f t="shared" ca="1" si="21"/>
        <v>0</v>
      </c>
      <c r="AH14" s="105">
        <f t="shared" ca="1" si="0"/>
        <v>0</v>
      </c>
      <c r="AI14" s="105">
        <f t="shared" ca="1" si="22"/>
        <v>0</v>
      </c>
      <c r="AJ14" s="71">
        <f t="shared" ca="1" si="110"/>
        <v>0</v>
      </c>
      <c r="AK14" s="71">
        <f t="shared" ca="1" si="1"/>
        <v>0</v>
      </c>
      <c r="AL14" s="72">
        <f t="shared" ca="1" si="24"/>
        <v>0</v>
      </c>
      <c r="AQ14" s="2"/>
      <c r="AR14" s="2"/>
      <c r="AS14" s="2"/>
      <c r="AT14" s="2"/>
      <c r="AU14" s="2"/>
      <c r="AV14" s="87"/>
      <c r="AW14" s="87"/>
      <c r="AX14" s="91" t="s">
        <v>136</v>
      </c>
      <c r="AY14" s="91" t="s">
        <v>136</v>
      </c>
      <c r="AZ14" s="92" t="s">
        <v>44</v>
      </c>
      <c r="BA14" s="92" t="s">
        <v>45</v>
      </c>
      <c r="BB14" s="152" t="s">
        <v>46</v>
      </c>
      <c r="BC14" s="90" t="s">
        <v>17</v>
      </c>
      <c r="BD14" s="90" t="s">
        <v>39</v>
      </c>
      <c r="BE14" s="90" t="s">
        <v>27</v>
      </c>
      <c r="BH14" s="73">
        <v>11</v>
      </c>
      <c r="BI14" s="144" t="e">
        <f t="shared" si="2"/>
        <v>#REF!</v>
      </c>
      <c r="BJ14" s="136" t="e">
        <f t="shared" si="25"/>
        <v>#REF!</v>
      </c>
      <c r="BK14" s="136" t="e">
        <f t="shared" si="26"/>
        <v>#REF!</v>
      </c>
      <c r="BL14" s="136">
        <f t="shared" ca="1" si="27"/>
        <v>0</v>
      </c>
      <c r="BM14" s="136">
        <f t="shared" ca="1" si="28"/>
        <v>0</v>
      </c>
      <c r="BN14" s="136">
        <f t="shared" ca="1" si="29"/>
        <v>0</v>
      </c>
      <c r="BO14" s="139">
        <f t="shared" si="30"/>
        <v>0</v>
      </c>
      <c r="BP14" s="139">
        <f t="shared" si="31"/>
        <v>0</v>
      </c>
      <c r="BQ14" s="139">
        <f t="shared" si="32"/>
        <v>0</v>
      </c>
      <c r="BR14" s="139">
        <f t="shared" si="33"/>
        <v>0</v>
      </c>
      <c r="BS14" s="142">
        <f t="shared" si="34"/>
        <v>1</v>
      </c>
      <c r="BT14" s="139">
        <f t="shared" si="35"/>
        <v>0</v>
      </c>
      <c r="BU14" s="139">
        <f t="shared" si="36"/>
        <v>0</v>
      </c>
      <c r="BV14" s="139">
        <f t="shared" si="37"/>
        <v>0</v>
      </c>
      <c r="BW14" s="142">
        <f t="shared" si="38"/>
        <v>1</v>
      </c>
      <c r="BX14" s="139">
        <f t="shared" si="39"/>
        <v>0</v>
      </c>
      <c r="BY14" s="74">
        <f t="shared" si="40"/>
        <v>0</v>
      </c>
      <c r="BZ14" s="105">
        <f ca="1">IF(BL14="St37",PD!$C$2,IF(BL14="St52",PD!$C$3,IF(BL14="Sonderstahl",PD!$C$4,IF(BL14="V2A",PD!$C$5,IF(BL14="V4A",PD!$C$6,IF(BL14="Alu",PD!$C$7,IF(BL14="Messing",PD!$C$8,IF(BL14="Bronce",PD!$C$9,IF(BL14="Titan",PD!$C$10,IF(BL14="Kunststoff",PD!$C$11,IF(BL14="Sonderwerkstoff",PD!$C$12,IF(BL14="Sonderwerkstoff",PD!$C$13,IF(BL14="Sonderwerkstoff",PD!$C$14,1)))))))))))))</f>
        <v>1</v>
      </c>
      <c r="CA14" s="105">
        <f t="shared" ca="1" si="41"/>
        <v>0</v>
      </c>
      <c r="CB14" s="105" t="e">
        <f t="shared" ca="1" si="42"/>
        <v>#REF!</v>
      </c>
      <c r="CC14" s="105" t="e">
        <f t="shared" si="3"/>
        <v>#REF!</v>
      </c>
      <c r="CD14" s="105" t="e">
        <f t="shared" ca="1" si="43"/>
        <v>#REF!</v>
      </c>
      <c r="CE14" s="71" t="e">
        <f t="shared" ca="1" si="44"/>
        <v>#REF!</v>
      </c>
      <c r="CF14" s="71" t="e">
        <f t="shared" ca="1" si="4"/>
        <v>#REF!</v>
      </c>
      <c r="CG14" s="72" t="e">
        <f t="shared" ca="1" si="45"/>
        <v>#REF!</v>
      </c>
      <c r="CL14" s="2"/>
      <c r="CM14" s="2"/>
      <c r="CN14" s="2"/>
      <c r="CO14" s="2"/>
      <c r="CP14" s="159"/>
      <c r="CQ14" s="87"/>
      <c r="CR14" s="91" t="s">
        <v>136</v>
      </c>
      <c r="CS14" s="91" t="s">
        <v>136</v>
      </c>
      <c r="CT14" s="92" t="s">
        <v>44</v>
      </c>
      <c r="CU14" s="92" t="s">
        <v>45</v>
      </c>
      <c r="CV14" s="152" t="s">
        <v>46</v>
      </c>
      <c r="CW14" s="90" t="s">
        <v>17</v>
      </c>
      <c r="CX14" s="90" t="s">
        <v>39</v>
      </c>
      <c r="CY14" s="90" t="s">
        <v>27</v>
      </c>
      <c r="DB14" s="73">
        <v>11</v>
      </c>
      <c r="DC14" s="144" t="e">
        <f t="shared" si="46"/>
        <v>#REF!</v>
      </c>
      <c r="DD14" s="136" t="e">
        <f t="shared" si="47"/>
        <v>#REF!</v>
      </c>
      <c r="DE14" s="136" t="e">
        <f t="shared" si="48"/>
        <v>#REF!</v>
      </c>
      <c r="DF14" s="136">
        <f t="shared" ca="1" si="49"/>
        <v>0</v>
      </c>
      <c r="DG14" s="136">
        <f t="shared" ca="1" si="50"/>
        <v>0</v>
      </c>
      <c r="DH14" s="136">
        <f t="shared" ca="1" si="51"/>
        <v>0</v>
      </c>
      <c r="DI14" s="139">
        <f t="shared" si="52"/>
        <v>0</v>
      </c>
      <c r="DJ14" s="139">
        <f t="shared" si="53"/>
        <v>0</v>
      </c>
      <c r="DK14" s="139">
        <f t="shared" si="54"/>
        <v>0</v>
      </c>
      <c r="DL14" s="139">
        <f t="shared" si="55"/>
        <v>0</v>
      </c>
      <c r="DM14" s="142">
        <f t="shared" si="56"/>
        <v>1</v>
      </c>
      <c r="DN14" s="139">
        <f t="shared" si="57"/>
        <v>0</v>
      </c>
      <c r="DO14" s="139">
        <f t="shared" si="58"/>
        <v>0</v>
      </c>
      <c r="DP14" s="139">
        <f t="shared" si="59"/>
        <v>0</v>
      </c>
      <c r="DQ14" s="142">
        <f t="shared" si="60"/>
        <v>1</v>
      </c>
      <c r="DR14" s="139">
        <f t="shared" si="61"/>
        <v>0</v>
      </c>
      <c r="DS14" s="74">
        <f t="shared" si="62"/>
        <v>0</v>
      </c>
      <c r="DT14" s="105">
        <f ca="1">IF(DF14="St37",PD!$C$2,IF(DF14="St52",PD!$C$3,IF(DF14="Sonderstahl",PD!$C$4,IF(DF14="V2A",PD!$C$5,IF(DF14="V4A",PD!$C$6,IF(DF14="Alu",PD!$C$7,IF(DF14="Messing",PD!$C$8,IF(DF14="Bronce",PD!$C$9,IF(DF14="Titan",PD!$C$10,IF(DF14="Kunststoff",PD!$C$11,IF(DF14="Sonderwerkstoff",PD!$C$12,IF(DF14="Sonderwerkstoff",PD!$C$13,IF(DF14="Sonderwerkstoff",PD!$C$14,1)))))))))))))</f>
        <v>1</v>
      </c>
      <c r="DU14" s="105">
        <f t="shared" ca="1" si="63"/>
        <v>0</v>
      </c>
      <c r="DV14" s="105" t="e">
        <f t="shared" ca="1" si="64"/>
        <v>#REF!</v>
      </c>
      <c r="DW14" s="105" t="e">
        <f t="shared" si="5"/>
        <v>#REF!</v>
      </c>
      <c r="DX14" s="105" t="e">
        <f t="shared" ca="1" si="65"/>
        <v>#REF!</v>
      </c>
      <c r="DY14" s="71" t="e">
        <f t="shared" ca="1" si="66"/>
        <v>#REF!</v>
      </c>
      <c r="DZ14" s="71" t="e">
        <f t="shared" ca="1" si="6"/>
        <v>#REF!</v>
      </c>
      <c r="EA14" s="72" t="e">
        <f t="shared" ca="1" si="67"/>
        <v>#REF!</v>
      </c>
      <c r="EF14" s="2"/>
      <c r="EG14" s="2"/>
      <c r="EH14" s="2"/>
      <c r="EI14" s="2"/>
      <c r="EJ14" s="87"/>
      <c r="EK14" s="87"/>
      <c r="EL14" s="91" t="s">
        <v>136</v>
      </c>
      <c r="EM14" s="91" t="s">
        <v>136</v>
      </c>
      <c r="EN14" s="92" t="s">
        <v>44</v>
      </c>
      <c r="EO14" s="92" t="s">
        <v>45</v>
      </c>
      <c r="EP14" s="152" t="s">
        <v>46</v>
      </c>
      <c r="EQ14" s="90" t="s">
        <v>17</v>
      </c>
      <c r="ER14" s="90" t="s">
        <v>39</v>
      </c>
      <c r="ES14" s="90" t="s">
        <v>27</v>
      </c>
      <c r="EV14" s="73">
        <v>11</v>
      </c>
      <c r="EW14" s="144" t="e">
        <f t="shared" si="7"/>
        <v>#REF!</v>
      </c>
      <c r="EX14" s="136" t="e">
        <f t="shared" si="68"/>
        <v>#REF!</v>
      </c>
      <c r="EY14" s="136" t="e">
        <f t="shared" si="69"/>
        <v>#REF!</v>
      </c>
      <c r="EZ14" s="136">
        <f t="shared" ca="1" si="70"/>
        <v>0</v>
      </c>
      <c r="FA14" s="136">
        <f t="shared" ca="1" si="71"/>
        <v>0</v>
      </c>
      <c r="FB14" s="136">
        <f t="shared" ca="1" si="72"/>
        <v>0</v>
      </c>
      <c r="FC14" s="139">
        <f t="shared" si="73"/>
        <v>0</v>
      </c>
      <c r="FD14" s="139">
        <f t="shared" si="74"/>
        <v>0</v>
      </c>
      <c r="FE14" s="139">
        <f t="shared" si="75"/>
        <v>0</v>
      </c>
      <c r="FF14" s="139">
        <f t="shared" si="76"/>
        <v>0</v>
      </c>
      <c r="FG14" s="142">
        <f t="shared" si="77"/>
        <v>1</v>
      </c>
      <c r="FH14" s="139">
        <f t="shared" si="78"/>
        <v>0</v>
      </c>
      <c r="FI14" s="139">
        <f t="shared" si="79"/>
        <v>0</v>
      </c>
      <c r="FJ14" s="139">
        <f t="shared" si="80"/>
        <v>0</v>
      </c>
      <c r="FK14" s="142">
        <f t="shared" si="81"/>
        <v>1</v>
      </c>
      <c r="FL14" s="139">
        <f t="shared" si="82"/>
        <v>0</v>
      </c>
      <c r="FM14" s="74">
        <f t="shared" si="83"/>
        <v>0</v>
      </c>
      <c r="FN14" s="105">
        <f ca="1">IF(EZ14="St37",PD!$C$2,IF(EZ14="St52",PD!$C$3,IF(EZ14="Sonderstahl",PD!$C$4,IF(EZ14="V2A",PD!$C$5,IF(EZ14="V4A",PD!$C$6,IF(EZ14="Alu",PD!$C$7,IF(EZ14="Messing",PD!$C$8,IF(EZ14="Bronce",PD!$C$9,IF(EZ14="Titan",PD!$C$10,IF(EZ14="Kunststoff",PD!$C$11,IF(EZ14="Sonderwerkstoff",PD!$C$12,IF(EZ14="Sonderwerkstoff",PD!$C$13,IF(EZ14="Sonderwerkstoff",PD!$C$14,1)))))))))))))</f>
        <v>1</v>
      </c>
      <c r="FO14" s="105">
        <f t="shared" ca="1" si="84"/>
        <v>0</v>
      </c>
      <c r="FP14" s="105" t="e">
        <f t="shared" ca="1" si="85"/>
        <v>#REF!</v>
      </c>
      <c r="FQ14" s="105" t="e">
        <f t="shared" si="8"/>
        <v>#REF!</v>
      </c>
      <c r="FR14" s="105" t="e">
        <f t="shared" ca="1" si="86"/>
        <v>#REF!</v>
      </c>
      <c r="FS14" s="71" t="e">
        <f t="shared" ca="1" si="87"/>
        <v>#REF!</v>
      </c>
      <c r="FT14" s="71" t="e">
        <f t="shared" ca="1" si="9"/>
        <v>#REF!</v>
      </c>
      <c r="FU14" s="72" t="e">
        <f t="shared" ca="1" si="88"/>
        <v>#REF!</v>
      </c>
      <c r="FZ14" s="2"/>
      <c r="GA14" s="2"/>
      <c r="GB14" s="2"/>
      <c r="GC14" s="2"/>
      <c r="GD14" s="87"/>
      <c r="GE14" s="87"/>
      <c r="GF14" s="91" t="s">
        <v>136</v>
      </c>
      <c r="GG14" s="91" t="s">
        <v>136</v>
      </c>
      <c r="GH14" s="92" t="s">
        <v>44</v>
      </c>
      <c r="GI14" s="92" t="s">
        <v>45</v>
      </c>
      <c r="GJ14" s="152" t="s">
        <v>46</v>
      </c>
      <c r="GK14" s="90" t="s">
        <v>17</v>
      </c>
      <c r="GL14" s="90" t="s">
        <v>39</v>
      </c>
      <c r="GM14" s="90" t="s">
        <v>27</v>
      </c>
      <c r="GP14" s="73">
        <v>11</v>
      </c>
      <c r="GQ14" s="144" t="e">
        <f t="shared" si="10"/>
        <v>#REF!</v>
      </c>
      <c r="GR14" s="136" t="e">
        <f t="shared" si="89"/>
        <v>#REF!</v>
      </c>
      <c r="GS14" s="136" t="e">
        <f t="shared" si="90"/>
        <v>#REF!</v>
      </c>
      <c r="GT14" s="136">
        <f t="shared" ca="1" si="91"/>
        <v>0</v>
      </c>
      <c r="GU14" s="136">
        <f t="shared" ca="1" si="92"/>
        <v>0</v>
      </c>
      <c r="GV14" s="136">
        <f t="shared" ca="1" si="93"/>
        <v>0</v>
      </c>
      <c r="GW14" s="139">
        <f t="shared" si="94"/>
        <v>0</v>
      </c>
      <c r="GX14" s="139">
        <f t="shared" si="95"/>
        <v>0</v>
      </c>
      <c r="GY14" s="139">
        <f t="shared" si="96"/>
        <v>0</v>
      </c>
      <c r="GZ14" s="139">
        <f t="shared" si="97"/>
        <v>0</v>
      </c>
      <c r="HA14" s="142">
        <f t="shared" si="98"/>
        <v>1</v>
      </c>
      <c r="HB14" s="139">
        <f t="shared" si="99"/>
        <v>0</v>
      </c>
      <c r="HC14" s="139">
        <f t="shared" si="100"/>
        <v>0</v>
      </c>
      <c r="HD14" s="139">
        <f t="shared" si="101"/>
        <v>0</v>
      </c>
      <c r="HE14" s="142">
        <f t="shared" si="102"/>
        <v>1</v>
      </c>
      <c r="HF14" s="139">
        <f t="shared" si="103"/>
        <v>0</v>
      </c>
      <c r="HG14" s="74">
        <f t="shared" si="104"/>
        <v>0</v>
      </c>
      <c r="HH14" s="105">
        <f ca="1">IF(GT14="St37",PD!$C$2,IF(GT14="St52",PD!$C$3,IF(GT14="Sonderstahl",PD!$C$4,IF(GT14="V2A",PD!$C$5,IF(GT14="V4A",PD!$C$6,IF(GT14="Alu",PD!$C$7,IF(GT14="Messing",PD!$C$8,IF(GT14="Bronce",PD!$C$9,IF(GT14="Titan",PD!$C$10,IF(GT14="Kunststoff",PD!$C$11,IF(GT14="Sonderwerkstoff",PD!$C$12,IF(GT14="Sonderwerkstoff",PD!$C$13,IF(GT14="Sonderwerkstoff",PD!$C$14,1)))))))))))))</f>
        <v>1</v>
      </c>
      <c r="HI14" s="105">
        <f t="shared" ca="1" si="105"/>
        <v>0</v>
      </c>
      <c r="HJ14" s="105" t="e">
        <f t="shared" ca="1" si="106"/>
        <v>#REF!</v>
      </c>
      <c r="HK14" s="105" t="e">
        <f t="shared" si="11"/>
        <v>#REF!</v>
      </c>
      <c r="HL14" s="105" t="e">
        <f t="shared" ca="1" si="107"/>
        <v>#REF!</v>
      </c>
      <c r="HM14" s="71" t="e">
        <f t="shared" ca="1" si="108"/>
        <v>#REF!</v>
      </c>
      <c r="HN14" s="71" t="e">
        <f t="shared" ca="1" si="12"/>
        <v>#REF!</v>
      </c>
      <c r="HO14" s="72" t="e">
        <f t="shared" ca="1" si="109"/>
        <v>#REF!</v>
      </c>
      <c r="HT14" s="2"/>
      <c r="HU14" s="2"/>
      <c r="HV14" s="2"/>
      <c r="HW14" s="2"/>
    </row>
    <row r="15" spans="1:231" ht="16.5" thickTop="1" x14ac:dyDescent="0.25">
      <c r="A15" s="33" t="s">
        <v>19</v>
      </c>
      <c r="B15" s="33"/>
      <c r="C15" s="33"/>
      <c r="D15" s="33"/>
      <c r="E15" s="33"/>
      <c r="F15" s="33"/>
      <c r="G15" s="33"/>
      <c r="H15" s="55"/>
      <c r="M15" s="73">
        <v>12</v>
      </c>
      <c r="N15" s="183">
        <f t="shared" ca="1" si="13"/>
        <v>0</v>
      </c>
      <c r="O15" s="183" t="e">
        <f t="shared" si="14"/>
        <v>#REF!</v>
      </c>
      <c r="P15" s="183" t="e">
        <f t="shared" ca="1" si="15"/>
        <v>#REF!</v>
      </c>
      <c r="Q15" s="183">
        <f t="shared" ca="1" si="16"/>
        <v>0</v>
      </c>
      <c r="R15" s="168">
        <f t="shared" ca="1" si="17"/>
        <v>0</v>
      </c>
      <c r="S15" s="168">
        <f t="shared" ca="1" si="18"/>
        <v>0</v>
      </c>
      <c r="T15" s="186">
        <v>0</v>
      </c>
      <c r="U15" s="82">
        <v>0</v>
      </c>
      <c r="V15" s="82">
        <v>0</v>
      </c>
      <c r="W15" s="82">
        <v>0</v>
      </c>
      <c r="X15" s="187">
        <v>1</v>
      </c>
      <c r="Y15" s="186">
        <v>0</v>
      </c>
      <c r="Z15" s="82">
        <v>0</v>
      </c>
      <c r="AA15" s="82">
        <v>0</v>
      </c>
      <c r="AB15" s="187">
        <v>1</v>
      </c>
      <c r="AC15" s="83">
        <v>0</v>
      </c>
      <c r="AD15" s="74">
        <f t="shared" si="19"/>
        <v>0</v>
      </c>
      <c r="AE15" s="105">
        <f ca="1">IF(Q15="St37",PD!$C$2,IF(Q15="St52",PD!$C$3,IF(Q15="Sonderstahl",PD!$C$4,IF(Q15="V2A",PD!$C$5,IF(Q15="V4A",PD!$C$6,IF(Q15="Alu",PD!$C$7,IF(Q15="Messing",PD!$C$8,IF(Q15="Bronce",PD!$C$9,IF(Q15="Titan",PD!$C$10,IF(Q15="Kunststoff",PD!$C$11,IF(Q15="Sonderwerkstoff",PD!$C$12,IF(Q15="Sonderwerkstoff",PD!$C$13,IF(Q15="Sonderwerkstoff",PD!$C$14,1)))))))))))))</f>
        <v>1</v>
      </c>
      <c r="AF15" s="105">
        <f t="shared" ca="1" si="20"/>
        <v>0</v>
      </c>
      <c r="AG15" s="105">
        <f t="shared" ca="1" si="21"/>
        <v>0</v>
      </c>
      <c r="AH15" s="105">
        <f t="shared" ca="1" si="0"/>
        <v>0</v>
      </c>
      <c r="AI15" s="105">
        <f t="shared" ca="1" si="22"/>
        <v>0</v>
      </c>
      <c r="AJ15" s="71">
        <f t="shared" ca="1" si="110"/>
        <v>0</v>
      </c>
      <c r="AK15" s="71">
        <f t="shared" ca="1" si="1"/>
        <v>0</v>
      </c>
      <c r="AL15" s="72">
        <f t="shared" ca="1" si="24"/>
        <v>0</v>
      </c>
      <c r="AM15" s="12"/>
      <c r="AN15" s="196" t="s">
        <v>154</v>
      </c>
      <c r="AO15" s="197"/>
      <c r="AP15" s="197"/>
      <c r="AQ15" s="197"/>
      <c r="AR15" s="197"/>
      <c r="AS15" s="197"/>
      <c r="AT15" s="198"/>
      <c r="AU15" s="12"/>
      <c r="AV15" s="33" t="s">
        <v>19</v>
      </c>
      <c r="AW15" s="33"/>
      <c r="AX15" s="33"/>
      <c r="AY15" s="33"/>
      <c r="AZ15" s="33"/>
      <c r="BA15" s="33"/>
      <c r="BB15" s="114"/>
      <c r="BC15" s="55"/>
      <c r="BE15" s="6"/>
      <c r="BH15" s="73">
        <v>12</v>
      </c>
      <c r="BI15" s="144" t="e">
        <f t="shared" si="2"/>
        <v>#REF!</v>
      </c>
      <c r="BJ15" s="136" t="e">
        <f t="shared" si="25"/>
        <v>#REF!</v>
      </c>
      <c r="BK15" s="136" t="e">
        <f t="shared" si="26"/>
        <v>#REF!</v>
      </c>
      <c r="BL15" s="136">
        <f t="shared" ca="1" si="27"/>
        <v>0</v>
      </c>
      <c r="BM15" s="136">
        <f t="shared" ca="1" si="28"/>
        <v>0</v>
      </c>
      <c r="BN15" s="136">
        <f t="shared" ca="1" si="29"/>
        <v>0</v>
      </c>
      <c r="BO15" s="139">
        <f t="shared" si="30"/>
        <v>0</v>
      </c>
      <c r="BP15" s="139">
        <f t="shared" si="31"/>
        <v>0</v>
      </c>
      <c r="BQ15" s="139">
        <f t="shared" si="32"/>
        <v>0</v>
      </c>
      <c r="BR15" s="139">
        <f t="shared" si="33"/>
        <v>0</v>
      </c>
      <c r="BS15" s="142">
        <f t="shared" si="34"/>
        <v>1</v>
      </c>
      <c r="BT15" s="139">
        <f t="shared" si="35"/>
        <v>0</v>
      </c>
      <c r="BU15" s="139">
        <f t="shared" si="36"/>
        <v>0</v>
      </c>
      <c r="BV15" s="139">
        <f t="shared" si="37"/>
        <v>0</v>
      </c>
      <c r="BW15" s="142">
        <f t="shared" si="38"/>
        <v>1</v>
      </c>
      <c r="BX15" s="139">
        <f t="shared" si="39"/>
        <v>0</v>
      </c>
      <c r="BY15" s="74">
        <f t="shared" si="40"/>
        <v>0</v>
      </c>
      <c r="BZ15" s="105">
        <f ca="1">IF(BL15="St37",PD!$C$2,IF(BL15="St52",PD!$C$3,IF(BL15="Sonderstahl",PD!$C$4,IF(BL15="V2A",PD!$C$5,IF(BL15="V4A",PD!$C$6,IF(BL15="Alu",PD!$C$7,IF(BL15="Messing",PD!$C$8,IF(BL15="Bronce",PD!$C$9,IF(BL15="Titan",PD!$C$10,IF(BL15="Kunststoff",PD!$C$11,IF(BL15="Sonderwerkstoff",PD!$C$12,IF(BL15="Sonderwerkstoff",PD!$C$13,IF(BL15="Sonderwerkstoff",PD!$C$14,1)))))))))))))</f>
        <v>1</v>
      </c>
      <c r="CA15" s="105">
        <f t="shared" ca="1" si="41"/>
        <v>0</v>
      </c>
      <c r="CB15" s="105" t="e">
        <f t="shared" ca="1" si="42"/>
        <v>#REF!</v>
      </c>
      <c r="CC15" s="105" t="e">
        <f t="shared" si="3"/>
        <v>#REF!</v>
      </c>
      <c r="CD15" s="105" t="e">
        <f t="shared" ca="1" si="43"/>
        <v>#REF!</v>
      </c>
      <c r="CE15" s="71" t="e">
        <f t="shared" ca="1" si="44"/>
        <v>#REF!</v>
      </c>
      <c r="CF15" s="71" t="e">
        <f t="shared" ca="1" si="4"/>
        <v>#REF!</v>
      </c>
      <c r="CG15" s="72" t="e">
        <f t="shared" ca="1" si="45"/>
        <v>#REF!</v>
      </c>
      <c r="CH15" s="12"/>
      <c r="CI15" s="196" t="s">
        <v>154</v>
      </c>
      <c r="CJ15" s="197"/>
      <c r="CK15" s="197"/>
      <c r="CL15" s="197"/>
      <c r="CM15" s="197"/>
      <c r="CN15" s="197"/>
      <c r="CO15" s="198"/>
      <c r="CP15" s="155" t="s">
        <v>19</v>
      </c>
      <c r="CQ15" s="33"/>
      <c r="CR15" s="33"/>
      <c r="CS15" s="33"/>
      <c r="CT15" s="33"/>
      <c r="CU15" s="33"/>
      <c r="CV15" s="114"/>
      <c r="CW15" s="55"/>
      <c r="CY15" s="6"/>
      <c r="DB15" s="73">
        <v>12</v>
      </c>
      <c r="DC15" s="144" t="e">
        <f t="shared" si="46"/>
        <v>#REF!</v>
      </c>
      <c r="DD15" s="136" t="e">
        <f t="shared" si="47"/>
        <v>#REF!</v>
      </c>
      <c r="DE15" s="136" t="e">
        <f t="shared" si="48"/>
        <v>#REF!</v>
      </c>
      <c r="DF15" s="136">
        <f t="shared" ca="1" si="49"/>
        <v>0</v>
      </c>
      <c r="DG15" s="136">
        <f t="shared" ca="1" si="50"/>
        <v>0</v>
      </c>
      <c r="DH15" s="136">
        <f t="shared" ca="1" si="51"/>
        <v>0</v>
      </c>
      <c r="DI15" s="139">
        <f t="shared" si="52"/>
        <v>0</v>
      </c>
      <c r="DJ15" s="139">
        <f t="shared" si="53"/>
        <v>0</v>
      </c>
      <c r="DK15" s="139">
        <f t="shared" si="54"/>
        <v>0</v>
      </c>
      <c r="DL15" s="139">
        <f t="shared" si="55"/>
        <v>0</v>
      </c>
      <c r="DM15" s="142">
        <f t="shared" si="56"/>
        <v>1</v>
      </c>
      <c r="DN15" s="139">
        <f t="shared" si="57"/>
        <v>0</v>
      </c>
      <c r="DO15" s="139">
        <f t="shared" si="58"/>
        <v>0</v>
      </c>
      <c r="DP15" s="139">
        <f t="shared" si="59"/>
        <v>0</v>
      </c>
      <c r="DQ15" s="142">
        <f t="shared" si="60"/>
        <v>1</v>
      </c>
      <c r="DR15" s="139">
        <f t="shared" si="61"/>
        <v>0</v>
      </c>
      <c r="DS15" s="74">
        <f t="shared" si="62"/>
        <v>0</v>
      </c>
      <c r="DT15" s="105">
        <f ca="1">IF(DF15="St37",PD!$C$2,IF(DF15="St52",PD!$C$3,IF(DF15="Sonderstahl",PD!$C$4,IF(DF15="V2A",PD!$C$5,IF(DF15="V4A",PD!$C$6,IF(DF15="Alu",PD!$C$7,IF(DF15="Messing",PD!$C$8,IF(DF15="Bronce",PD!$C$9,IF(DF15="Titan",PD!$C$10,IF(DF15="Kunststoff",PD!$C$11,IF(DF15="Sonderwerkstoff",PD!$C$12,IF(DF15="Sonderwerkstoff",PD!$C$13,IF(DF15="Sonderwerkstoff",PD!$C$14,1)))))))))))))</f>
        <v>1</v>
      </c>
      <c r="DU15" s="105">
        <f t="shared" ca="1" si="63"/>
        <v>0</v>
      </c>
      <c r="DV15" s="105" t="e">
        <f t="shared" ca="1" si="64"/>
        <v>#REF!</v>
      </c>
      <c r="DW15" s="105" t="e">
        <f t="shared" si="5"/>
        <v>#REF!</v>
      </c>
      <c r="DX15" s="105" t="e">
        <f t="shared" ca="1" si="65"/>
        <v>#REF!</v>
      </c>
      <c r="DY15" s="71" t="e">
        <f t="shared" ca="1" si="66"/>
        <v>#REF!</v>
      </c>
      <c r="DZ15" s="71" t="e">
        <f t="shared" ca="1" si="6"/>
        <v>#REF!</v>
      </c>
      <c r="EA15" s="72" t="e">
        <f t="shared" ca="1" si="67"/>
        <v>#REF!</v>
      </c>
      <c r="EB15" s="12"/>
      <c r="EC15" s="196" t="s">
        <v>154</v>
      </c>
      <c r="ED15" s="197"/>
      <c r="EE15" s="197"/>
      <c r="EF15" s="197"/>
      <c r="EG15" s="197"/>
      <c r="EH15" s="197"/>
      <c r="EI15" s="198"/>
      <c r="EJ15" s="33" t="s">
        <v>19</v>
      </c>
      <c r="EK15" s="33"/>
      <c r="EL15" s="33"/>
      <c r="EM15" s="33"/>
      <c r="EN15" s="33"/>
      <c r="EO15" s="33"/>
      <c r="EP15" s="114"/>
      <c r="EQ15" s="55"/>
      <c r="ES15" s="6"/>
      <c r="EV15" s="73">
        <v>12</v>
      </c>
      <c r="EW15" s="144" t="e">
        <f t="shared" si="7"/>
        <v>#REF!</v>
      </c>
      <c r="EX15" s="136" t="e">
        <f t="shared" si="68"/>
        <v>#REF!</v>
      </c>
      <c r="EY15" s="136" t="e">
        <f t="shared" si="69"/>
        <v>#REF!</v>
      </c>
      <c r="EZ15" s="136">
        <f t="shared" ca="1" si="70"/>
        <v>0</v>
      </c>
      <c r="FA15" s="136">
        <f t="shared" ca="1" si="71"/>
        <v>0</v>
      </c>
      <c r="FB15" s="136">
        <f t="shared" ca="1" si="72"/>
        <v>0</v>
      </c>
      <c r="FC15" s="139">
        <f t="shared" si="73"/>
        <v>0</v>
      </c>
      <c r="FD15" s="139">
        <f t="shared" si="74"/>
        <v>0</v>
      </c>
      <c r="FE15" s="139">
        <f t="shared" si="75"/>
        <v>0</v>
      </c>
      <c r="FF15" s="139">
        <f t="shared" si="76"/>
        <v>0</v>
      </c>
      <c r="FG15" s="142">
        <f t="shared" si="77"/>
        <v>1</v>
      </c>
      <c r="FH15" s="139">
        <f t="shared" si="78"/>
        <v>0</v>
      </c>
      <c r="FI15" s="139">
        <f t="shared" si="79"/>
        <v>0</v>
      </c>
      <c r="FJ15" s="139">
        <f t="shared" si="80"/>
        <v>0</v>
      </c>
      <c r="FK15" s="142">
        <f t="shared" si="81"/>
        <v>1</v>
      </c>
      <c r="FL15" s="139">
        <f t="shared" si="82"/>
        <v>0</v>
      </c>
      <c r="FM15" s="74">
        <f t="shared" si="83"/>
        <v>0</v>
      </c>
      <c r="FN15" s="105">
        <f ca="1">IF(EZ15="St37",PD!$C$2,IF(EZ15="St52",PD!$C$3,IF(EZ15="Sonderstahl",PD!$C$4,IF(EZ15="V2A",PD!$C$5,IF(EZ15="V4A",PD!$C$6,IF(EZ15="Alu",PD!$C$7,IF(EZ15="Messing",PD!$C$8,IF(EZ15="Bronce",PD!$C$9,IF(EZ15="Titan",PD!$C$10,IF(EZ15="Kunststoff",PD!$C$11,IF(EZ15="Sonderwerkstoff",PD!$C$12,IF(EZ15="Sonderwerkstoff",PD!$C$13,IF(EZ15="Sonderwerkstoff",PD!$C$14,1)))))))))))))</f>
        <v>1</v>
      </c>
      <c r="FO15" s="105">
        <f t="shared" ca="1" si="84"/>
        <v>0</v>
      </c>
      <c r="FP15" s="105" t="e">
        <f t="shared" ca="1" si="85"/>
        <v>#REF!</v>
      </c>
      <c r="FQ15" s="105" t="e">
        <f t="shared" si="8"/>
        <v>#REF!</v>
      </c>
      <c r="FR15" s="105" t="e">
        <f t="shared" ca="1" si="86"/>
        <v>#REF!</v>
      </c>
      <c r="FS15" s="71" t="e">
        <f t="shared" ca="1" si="87"/>
        <v>#REF!</v>
      </c>
      <c r="FT15" s="71" t="e">
        <f t="shared" ca="1" si="9"/>
        <v>#REF!</v>
      </c>
      <c r="FU15" s="72" t="e">
        <f t="shared" ca="1" si="88"/>
        <v>#REF!</v>
      </c>
      <c r="FV15" s="12"/>
      <c r="FW15" s="196" t="s">
        <v>154</v>
      </c>
      <c r="FX15" s="197"/>
      <c r="FY15" s="197"/>
      <c r="FZ15" s="197"/>
      <c r="GA15" s="197"/>
      <c r="GB15" s="197"/>
      <c r="GC15" s="198"/>
      <c r="GD15" s="33" t="s">
        <v>19</v>
      </c>
      <c r="GE15" s="33"/>
      <c r="GF15" s="33"/>
      <c r="GG15" s="33"/>
      <c r="GH15" s="33"/>
      <c r="GI15" s="33"/>
      <c r="GJ15" s="114"/>
      <c r="GK15" s="55"/>
      <c r="GM15" s="6"/>
      <c r="GP15" s="73">
        <v>12</v>
      </c>
      <c r="GQ15" s="144" t="e">
        <f t="shared" si="10"/>
        <v>#REF!</v>
      </c>
      <c r="GR15" s="136" t="e">
        <f t="shared" si="89"/>
        <v>#REF!</v>
      </c>
      <c r="GS15" s="136" t="e">
        <f t="shared" si="90"/>
        <v>#REF!</v>
      </c>
      <c r="GT15" s="136">
        <f t="shared" ca="1" si="91"/>
        <v>0</v>
      </c>
      <c r="GU15" s="136">
        <f t="shared" ca="1" si="92"/>
        <v>0</v>
      </c>
      <c r="GV15" s="136">
        <f t="shared" ca="1" si="93"/>
        <v>0</v>
      </c>
      <c r="GW15" s="139">
        <f t="shared" si="94"/>
        <v>0</v>
      </c>
      <c r="GX15" s="139">
        <f t="shared" si="95"/>
        <v>0</v>
      </c>
      <c r="GY15" s="139">
        <f t="shared" si="96"/>
        <v>0</v>
      </c>
      <c r="GZ15" s="139">
        <f t="shared" si="97"/>
        <v>0</v>
      </c>
      <c r="HA15" s="142">
        <f t="shared" si="98"/>
        <v>1</v>
      </c>
      <c r="HB15" s="139">
        <f t="shared" si="99"/>
        <v>0</v>
      </c>
      <c r="HC15" s="139">
        <f t="shared" si="100"/>
        <v>0</v>
      </c>
      <c r="HD15" s="139">
        <f t="shared" si="101"/>
        <v>0</v>
      </c>
      <c r="HE15" s="142">
        <f t="shared" si="102"/>
        <v>1</v>
      </c>
      <c r="HF15" s="139">
        <f t="shared" si="103"/>
        <v>0</v>
      </c>
      <c r="HG15" s="74">
        <f t="shared" si="104"/>
        <v>0</v>
      </c>
      <c r="HH15" s="105">
        <f ca="1">IF(GT15="St37",PD!$C$2,IF(GT15="St52",PD!$C$3,IF(GT15="Sonderstahl",PD!$C$4,IF(GT15="V2A",PD!$C$5,IF(GT15="V4A",PD!$C$6,IF(GT15="Alu",PD!$C$7,IF(GT15="Messing",PD!$C$8,IF(GT15="Bronce",PD!$C$9,IF(GT15="Titan",PD!$C$10,IF(GT15="Kunststoff",PD!$C$11,IF(GT15="Sonderwerkstoff",PD!$C$12,IF(GT15="Sonderwerkstoff",PD!$C$13,IF(GT15="Sonderwerkstoff",PD!$C$14,1)))))))))))))</f>
        <v>1</v>
      </c>
      <c r="HI15" s="105">
        <f t="shared" ca="1" si="105"/>
        <v>0</v>
      </c>
      <c r="HJ15" s="105" t="e">
        <f t="shared" ca="1" si="106"/>
        <v>#REF!</v>
      </c>
      <c r="HK15" s="105" t="e">
        <f t="shared" si="11"/>
        <v>#REF!</v>
      </c>
      <c r="HL15" s="105" t="e">
        <f t="shared" ca="1" si="107"/>
        <v>#REF!</v>
      </c>
      <c r="HM15" s="71" t="e">
        <f t="shared" ca="1" si="108"/>
        <v>#REF!</v>
      </c>
      <c r="HN15" s="71" t="e">
        <f t="shared" ca="1" si="12"/>
        <v>#REF!</v>
      </c>
      <c r="HO15" s="72" t="e">
        <f t="shared" ca="1" si="109"/>
        <v>#REF!</v>
      </c>
      <c r="HP15" s="12"/>
      <c r="HQ15" s="196" t="s">
        <v>154</v>
      </c>
      <c r="HR15" s="197"/>
      <c r="HS15" s="197"/>
      <c r="HT15" s="197"/>
      <c r="HU15" s="197"/>
      <c r="HV15" s="197"/>
      <c r="HW15" s="198"/>
    </row>
    <row r="16" spans="1:231" x14ac:dyDescent="0.25">
      <c r="A16" s="2" t="e">
        <f>#REF!</f>
        <v>#REF!</v>
      </c>
      <c r="C16" s="93">
        <f t="shared" ref="C16:C26" ca="1" si="111">$N$4</f>
        <v>0</v>
      </c>
      <c r="D16" s="93" t="e">
        <f>#REF!</f>
        <v>#REF!</v>
      </c>
      <c r="E16" s="94">
        <v>0</v>
      </c>
      <c r="F16" s="94">
        <v>0</v>
      </c>
      <c r="G16" s="94">
        <v>0</v>
      </c>
      <c r="H16" s="6" t="e">
        <f ca="1">(E16/60*D16)+(F16/60*D16*'1 - Eingabemaske'!#REF!)+(G16/60*C16*D16)</f>
        <v>#REF!</v>
      </c>
      <c r="M16" s="73">
        <v>13</v>
      </c>
      <c r="N16" s="183">
        <f t="shared" ca="1" si="13"/>
        <v>0</v>
      </c>
      <c r="O16" s="183" t="e">
        <f t="shared" si="14"/>
        <v>#REF!</v>
      </c>
      <c r="P16" s="183" t="e">
        <f t="shared" ca="1" si="15"/>
        <v>#REF!</v>
      </c>
      <c r="Q16" s="183">
        <f t="shared" ca="1" si="16"/>
        <v>0</v>
      </c>
      <c r="R16" s="168">
        <f t="shared" ca="1" si="17"/>
        <v>0</v>
      </c>
      <c r="S16" s="168">
        <f t="shared" ca="1" si="18"/>
        <v>0</v>
      </c>
      <c r="T16" s="186">
        <v>0</v>
      </c>
      <c r="U16" s="82">
        <v>0</v>
      </c>
      <c r="V16" s="82">
        <v>0</v>
      </c>
      <c r="W16" s="82">
        <v>0</v>
      </c>
      <c r="X16" s="187">
        <v>1</v>
      </c>
      <c r="Y16" s="186">
        <v>0</v>
      </c>
      <c r="Z16" s="82">
        <v>0</v>
      </c>
      <c r="AA16" s="82">
        <v>0</v>
      </c>
      <c r="AB16" s="187">
        <v>1</v>
      </c>
      <c r="AC16" s="83">
        <v>0</v>
      </c>
      <c r="AD16" s="74">
        <f t="shared" si="19"/>
        <v>0</v>
      </c>
      <c r="AE16" s="105">
        <f ca="1">IF(Q16="St37",PD!$C$2,IF(Q16="St52",PD!$C$3,IF(Q16="Sonderstahl",PD!$C$4,IF(Q16="V2A",PD!$C$5,IF(Q16="V4A",PD!$C$6,IF(Q16="Alu",PD!$C$7,IF(Q16="Messing",PD!$C$8,IF(Q16="Bronce",PD!$C$9,IF(Q16="Titan",PD!$C$10,IF(Q16="Kunststoff",PD!$C$11,IF(Q16="Sonderwerkstoff",PD!$C$12,IF(Q16="Sonderwerkstoff",PD!$C$13,IF(Q16="Sonderwerkstoff",PD!$C$14,1)))))))))))))</f>
        <v>1</v>
      </c>
      <c r="AF16" s="105">
        <f t="shared" ca="1" si="20"/>
        <v>0</v>
      </c>
      <c r="AG16" s="105">
        <f t="shared" ca="1" si="21"/>
        <v>0</v>
      </c>
      <c r="AH16" s="105">
        <f t="shared" ca="1" si="0"/>
        <v>0</v>
      </c>
      <c r="AI16" s="105">
        <f t="shared" ca="1" si="22"/>
        <v>0</v>
      </c>
      <c r="AJ16" s="71">
        <f t="shared" ca="1" si="110"/>
        <v>0</v>
      </c>
      <c r="AK16" s="71">
        <f t="shared" ca="1" si="1"/>
        <v>0</v>
      </c>
      <c r="AL16" s="72">
        <f t="shared" ca="1" si="24"/>
        <v>0</v>
      </c>
      <c r="AM16" s="12"/>
      <c r="AN16" s="119" t="s">
        <v>146</v>
      </c>
      <c r="AO16" s="110" t="s">
        <v>155</v>
      </c>
      <c r="AP16" s="110" t="s">
        <v>158</v>
      </c>
      <c r="AQ16" s="110" t="s">
        <v>157</v>
      </c>
      <c r="AR16" s="110" t="s">
        <v>159</v>
      </c>
      <c r="AS16" s="110"/>
      <c r="AT16" s="112" t="s">
        <v>160</v>
      </c>
      <c r="AU16" s="12"/>
      <c r="AV16" s="2" t="e">
        <f>$A16</f>
        <v>#REF!</v>
      </c>
      <c r="AX16" s="145" t="e">
        <f>BB$1</f>
        <v>#REF!</v>
      </c>
      <c r="AY16" s="93" t="e">
        <f>$D16</f>
        <v>#REF!</v>
      </c>
      <c r="AZ16" s="97">
        <f>$E16</f>
        <v>0</v>
      </c>
      <c r="BA16" s="97">
        <f>$F16</f>
        <v>0</v>
      </c>
      <c r="BB16" s="97">
        <f>$G16</f>
        <v>0</v>
      </c>
      <c r="BC16" s="6" t="e">
        <f>(AZ16/60*AY16)+(BA16/60*AY16*'1 - Eingabemaske'!#REF!)+(BB16/60*AX16*AY16)</f>
        <v>#REF!</v>
      </c>
      <c r="BE16" s="6"/>
      <c r="BH16" s="73">
        <v>13</v>
      </c>
      <c r="BI16" s="144" t="e">
        <f t="shared" si="2"/>
        <v>#REF!</v>
      </c>
      <c r="BJ16" s="136" t="e">
        <f t="shared" si="25"/>
        <v>#REF!</v>
      </c>
      <c r="BK16" s="136" t="e">
        <f t="shared" si="26"/>
        <v>#REF!</v>
      </c>
      <c r="BL16" s="136">
        <f t="shared" ca="1" si="27"/>
        <v>0</v>
      </c>
      <c r="BM16" s="136">
        <f t="shared" ca="1" si="28"/>
        <v>0</v>
      </c>
      <c r="BN16" s="136">
        <f t="shared" ca="1" si="29"/>
        <v>0</v>
      </c>
      <c r="BO16" s="139">
        <f t="shared" si="30"/>
        <v>0</v>
      </c>
      <c r="BP16" s="139">
        <f t="shared" si="31"/>
        <v>0</v>
      </c>
      <c r="BQ16" s="139">
        <f t="shared" si="32"/>
        <v>0</v>
      </c>
      <c r="BR16" s="139">
        <f t="shared" si="33"/>
        <v>0</v>
      </c>
      <c r="BS16" s="142">
        <f t="shared" si="34"/>
        <v>1</v>
      </c>
      <c r="BT16" s="139">
        <f t="shared" si="35"/>
        <v>0</v>
      </c>
      <c r="BU16" s="139">
        <f t="shared" si="36"/>
        <v>0</v>
      </c>
      <c r="BV16" s="139">
        <f t="shared" si="37"/>
        <v>0</v>
      </c>
      <c r="BW16" s="142">
        <f t="shared" si="38"/>
        <v>1</v>
      </c>
      <c r="BX16" s="139">
        <f t="shared" si="39"/>
        <v>0</v>
      </c>
      <c r="BY16" s="74">
        <f t="shared" si="40"/>
        <v>0</v>
      </c>
      <c r="BZ16" s="105">
        <f ca="1">IF(BL16="St37",PD!$C$2,IF(BL16="St52",PD!$C$3,IF(BL16="Sonderstahl",PD!$C$4,IF(BL16="V2A",PD!$C$5,IF(BL16="V4A",PD!$C$6,IF(BL16="Alu",PD!$C$7,IF(BL16="Messing",PD!$C$8,IF(BL16="Bronce",PD!$C$9,IF(BL16="Titan",PD!$C$10,IF(BL16="Kunststoff",PD!$C$11,IF(BL16="Sonderwerkstoff",PD!$C$12,IF(BL16="Sonderwerkstoff",PD!$C$13,IF(BL16="Sonderwerkstoff",PD!$C$14,1)))))))))))))</f>
        <v>1</v>
      </c>
      <c r="CA16" s="105">
        <f t="shared" ca="1" si="41"/>
        <v>0</v>
      </c>
      <c r="CB16" s="105" t="e">
        <f t="shared" ca="1" si="42"/>
        <v>#REF!</v>
      </c>
      <c r="CC16" s="105" t="e">
        <f t="shared" si="3"/>
        <v>#REF!</v>
      </c>
      <c r="CD16" s="105" t="e">
        <f t="shared" ca="1" si="43"/>
        <v>#REF!</v>
      </c>
      <c r="CE16" s="71" t="e">
        <f t="shared" ca="1" si="44"/>
        <v>#REF!</v>
      </c>
      <c r="CF16" s="71" t="e">
        <f t="shared" ca="1" si="4"/>
        <v>#REF!</v>
      </c>
      <c r="CG16" s="72" t="e">
        <f t="shared" ca="1" si="45"/>
        <v>#REF!</v>
      </c>
      <c r="CH16" s="12"/>
      <c r="CI16" s="119" t="s">
        <v>146</v>
      </c>
      <c r="CJ16" s="110" t="s">
        <v>155</v>
      </c>
      <c r="CK16" s="110" t="s">
        <v>158</v>
      </c>
      <c r="CL16" s="110" t="s">
        <v>157</v>
      </c>
      <c r="CM16" s="110" t="s">
        <v>159</v>
      </c>
      <c r="CN16" s="110"/>
      <c r="CO16" s="112" t="s">
        <v>160</v>
      </c>
      <c r="CP16" s="14" t="e">
        <f>$A16</f>
        <v>#REF!</v>
      </c>
      <c r="CR16" s="145" t="e">
        <f>CV$1</f>
        <v>#REF!</v>
      </c>
      <c r="CS16" s="93" t="e">
        <f>$D16</f>
        <v>#REF!</v>
      </c>
      <c r="CT16" s="97">
        <f>$E16</f>
        <v>0</v>
      </c>
      <c r="CU16" s="97">
        <f>$F16</f>
        <v>0</v>
      </c>
      <c r="CV16" s="97">
        <f>$G16</f>
        <v>0</v>
      </c>
      <c r="CW16" s="6" t="e">
        <f>(CT16/60*CS16)+(CU16/60*CS16*'1 - Eingabemaske'!#REF!)+(CV16/60*CR16*CS16)</f>
        <v>#REF!</v>
      </c>
      <c r="CY16" s="6"/>
      <c r="DB16" s="73">
        <v>13</v>
      </c>
      <c r="DC16" s="144" t="e">
        <f t="shared" si="46"/>
        <v>#REF!</v>
      </c>
      <c r="DD16" s="136" t="e">
        <f t="shared" si="47"/>
        <v>#REF!</v>
      </c>
      <c r="DE16" s="136" t="e">
        <f t="shared" si="48"/>
        <v>#REF!</v>
      </c>
      <c r="DF16" s="136">
        <f t="shared" ca="1" si="49"/>
        <v>0</v>
      </c>
      <c r="DG16" s="136">
        <f t="shared" ca="1" si="50"/>
        <v>0</v>
      </c>
      <c r="DH16" s="136">
        <f t="shared" ca="1" si="51"/>
        <v>0</v>
      </c>
      <c r="DI16" s="139">
        <f t="shared" si="52"/>
        <v>0</v>
      </c>
      <c r="DJ16" s="139">
        <f t="shared" si="53"/>
        <v>0</v>
      </c>
      <c r="DK16" s="139">
        <f t="shared" si="54"/>
        <v>0</v>
      </c>
      <c r="DL16" s="139">
        <f t="shared" si="55"/>
        <v>0</v>
      </c>
      <c r="DM16" s="142">
        <f t="shared" si="56"/>
        <v>1</v>
      </c>
      <c r="DN16" s="139">
        <f t="shared" si="57"/>
        <v>0</v>
      </c>
      <c r="DO16" s="139">
        <f t="shared" si="58"/>
        <v>0</v>
      </c>
      <c r="DP16" s="139">
        <f t="shared" si="59"/>
        <v>0</v>
      </c>
      <c r="DQ16" s="142">
        <f t="shared" si="60"/>
        <v>1</v>
      </c>
      <c r="DR16" s="139">
        <f t="shared" si="61"/>
        <v>0</v>
      </c>
      <c r="DS16" s="74">
        <f t="shared" si="62"/>
        <v>0</v>
      </c>
      <c r="DT16" s="105">
        <f ca="1">IF(DF16="St37",PD!$C$2,IF(DF16="St52",PD!$C$3,IF(DF16="Sonderstahl",PD!$C$4,IF(DF16="V2A",PD!$C$5,IF(DF16="V4A",PD!$C$6,IF(DF16="Alu",PD!$C$7,IF(DF16="Messing",PD!$C$8,IF(DF16="Bronce",PD!$C$9,IF(DF16="Titan",PD!$C$10,IF(DF16="Kunststoff",PD!$C$11,IF(DF16="Sonderwerkstoff",PD!$C$12,IF(DF16="Sonderwerkstoff",PD!$C$13,IF(DF16="Sonderwerkstoff",PD!$C$14,1)))))))))))))</f>
        <v>1</v>
      </c>
      <c r="DU16" s="105">
        <f t="shared" ca="1" si="63"/>
        <v>0</v>
      </c>
      <c r="DV16" s="105" t="e">
        <f t="shared" ca="1" si="64"/>
        <v>#REF!</v>
      </c>
      <c r="DW16" s="105" t="e">
        <f t="shared" si="5"/>
        <v>#REF!</v>
      </c>
      <c r="DX16" s="105" t="e">
        <f t="shared" ca="1" si="65"/>
        <v>#REF!</v>
      </c>
      <c r="DY16" s="71" t="e">
        <f t="shared" ca="1" si="66"/>
        <v>#REF!</v>
      </c>
      <c r="DZ16" s="71" t="e">
        <f t="shared" ca="1" si="6"/>
        <v>#REF!</v>
      </c>
      <c r="EA16" s="72" t="e">
        <f t="shared" ca="1" si="67"/>
        <v>#REF!</v>
      </c>
      <c r="EB16" s="12"/>
      <c r="EC16" s="119" t="s">
        <v>146</v>
      </c>
      <c r="ED16" s="110" t="s">
        <v>155</v>
      </c>
      <c r="EE16" s="110" t="s">
        <v>158</v>
      </c>
      <c r="EF16" s="110" t="s">
        <v>157</v>
      </c>
      <c r="EG16" s="110" t="s">
        <v>159</v>
      </c>
      <c r="EH16" s="110"/>
      <c r="EI16" s="112" t="s">
        <v>160</v>
      </c>
      <c r="EJ16" s="2" t="e">
        <f>$A16</f>
        <v>#REF!</v>
      </c>
      <c r="EL16" s="145" t="e">
        <f>EP$1</f>
        <v>#REF!</v>
      </c>
      <c r="EM16" s="93" t="e">
        <f>$D16</f>
        <v>#REF!</v>
      </c>
      <c r="EN16" s="97">
        <f>$E16</f>
        <v>0</v>
      </c>
      <c r="EO16" s="97">
        <f>$F16</f>
        <v>0</v>
      </c>
      <c r="EP16" s="97">
        <f>$G16</f>
        <v>0</v>
      </c>
      <c r="EQ16" s="6" t="e">
        <f>(EN16/60*EM16)+(EO16/60*EM16*'1 - Eingabemaske'!#REF!)+(EP16/60*EL16*EM16)</f>
        <v>#REF!</v>
      </c>
      <c r="ES16" s="6"/>
      <c r="EV16" s="73">
        <v>13</v>
      </c>
      <c r="EW16" s="144" t="e">
        <f t="shared" si="7"/>
        <v>#REF!</v>
      </c>
      <c r="EX16" s="136" t="e">
        <f t="shared" si="68"/>
        <v>#REF!</v>
      </c>
      <c r="EY16" s="136" t="e">
        <f t="shared" si="69"/>
        <v>#REF!</v>
      </c>
      <c r="EZ16" s="136">
        <f t="shared" ca="1" si="70"/>
        <v>0</v>
      </c>
      <c r="FA16" s="136">
        <f t="shared" ca="1" si="71"/>
        <v>0</v>
      </c>
      <c r="FB16" s="136">
        <f t="shared" ca="1" si="72"/>
        <v>0</v>
      </c>
      <c r="FC16" s="139">
        <f t="shared" si="73"/>
        <v>0</v>
      </c>
      <c r="FD16" s="139">
        <f t="shared" si="74"/>
        <v>0</v>
      </c>
      <c r="FE16" s="139">
        <f t="shared" si="75"/>
        <v>0</v>
      </c>
      <c r="FF16" s="139">
        <f t="shared" si="76"/>
        <v>0</v>
      </c>
      <c r="FG16" s="142">
        <f t="shared" si="77"/>
        <v>1</v>
      </c>
      <c r="FH16" s="139">
        <f t="shared" si="78"/>
        <v>0</v>
      </c>
      <c r="FI16" s="139">
        <f t="shared" si="79"/>
        <v>0</v>
      </c>
      <c r="FJ16" s="139">
        <f t="shared" si="80"/>
        <v>0</v>
      </c>
      <c r="FK16" s="142">
        <f t="shared" si="81"/>
        <v>1</v>
      </c>
      <c r="FL16" s="139">
        <f t="shared" si="82"/>
        <v>0</v>
      </c>
      <c r="FM16" s="74">
        <f t="shared" si="83"/>
        <v>0</v>
      </c>
      <c r="FN16" s="105">
        <f ca="1">IF(EZ16="St37",PD!$C$2,IF(EZ16="St52",PD!$C$3,IF(EZ16="Sonderstahl",PD!$C$4,IF(EZ16="V2A",PD!$C$5,IF(EZ16="V4A",PD!$C$6,IF(EZ16="Alu",PD!$C$7,IF(EZ16="Messing",PD!$C$8,IF(EZ16="Bronce",PD!$C$9,IF(EZ16="Titan",PD!$C$10,IF(EZ16="Kunststoff",PD!$C$11,IF(EZ16="Sonderwerkstoff",PD!$C$12,IF(EZ16="Sonderwerkstoff",PD!$C$13,IF(EZ16="Sonderwerkstoff",PD!$C$14,1)))))))))))))</f>
        <v>1</v>
      </c>
      <c r="FO16" s="105">
        <f t="shared" ca="1" si="84"/>
        <v>0</v>
      </c>
      <c r="FP16" s="105" t="e">
        <f t="shared" ca="1" si="85"/>
        <v>#REF!</v>
      </c>
      <c r="FQ16" s="105" t="e">
        <f t="shared" si="8"/>
        <v>#REF!</v>
      </c>
      <c r="FR16" s="105" t="e">
        <f t="shared" ca="1" si="86"/>
        <v>#REF!</v>
      </c>
      <c r="FS16" s="71" t="e">
        <f t="shared" ca="1" si="87"/>
        <v>#REF!</v>
      </c>
      <c r="FT16" s="71" t="e">
        <f t="shared" ca="1" si="9"/>
        <v>#REF!</v>
      </c>
      <c r="FU16" s="72" t="e">
        <f t="shared" ca="1" si="88"/>
        <v>#REF!</v>
      </c>
      <c r="FV16" s="12"/>
      <c r="FW16" s="119" t="s">
        <v>146</v>
      </c>
      <c r="FX16" s="110" t="s">
        <v>155</v>
      </c>
      <c r="FY16" s="110" t="s">
        <v>158</v>
      </c>
      <c r="FZ16" s="110" t="s">
        <v>157</v>
      </c>
      <c r="GA16" s="110" t="s">
        <v>159</v>
      </c>
      <c r="GB16" s="110"/>
      <c r="GC16" s="112" t="s">
        <v>160</v>
      </c>
      <c r="GD16" s="2" t="e">
        <f>$A16</f>
        <v>#REF!</v>
      </c>
      <c r="GF16" s="145" t="e">
        <f>GJ$1</f>
        <v>#REF!</v>
      </c>
      <c r="GG16" s="93" t="e">
        <f>$D16</f>
        <v>#REF!</v>
      </c>
      <c r="GH16" s="97">
        <f>$E16</f>
        <v>0</v>
      </c>
      <c r="GI16" s="97">
        <f>$F16</f>
        <v>0</v>
      </c>
      <c r="GJ16" s="97">
        <f>$G16</f>
        <v>0</v>
      </c>
      <c r="GK16" s="6" t="e">
        <f>(GH16/60*GG16)+(GI16/60*GG16*'1 - Eingabemaske'!#REF!)+(GJ16/60*GF16*GG16)</f>
        <v>#REF!</v>
      </c>
      <c r="GM16" s="6"/>
      <c r="GP16" s="73">
        <v>13</v>
      </c>
      <c r="GQ16" s="144" t="e">
        <f t="shared" si="10"/>
        <v>#REF!</v>
      </c>
      <c r="GR16" s="136" t="e">
        <f t="shared" si="89"/>
        <v>#REF!</v>
      </c>
      <c r="GS16" s="136" t="e">
        <f t="shared" si="90"/>
        <v>#REF!</v>
      </c>
      <c r="GT16" s="136">
        <f t="shared" ca="1" si="91"/>
        <v>0</v>
      </c>
      <c r="GU16" s="136">
        <f t="shared" ca="1" si="92"/>
        <v>0</v>
      </c>
      <c r="GV16" s="136">
        <f t="shared" ca="1" si="93"/>
        <v>0</v>
      </c>
      <c r="GW16" s="139">
        <f t="shared" si="94"/>
        <v>0</v>
      </c>
      <c r="GX16" s="139">
        <f t="shared" si="95"/>
        <v>0</v>
      </c>
      <c r="GY16" s="139">
        <f t="shared" si="96"/>
        <v>0</v>
      </c>
      <c r="GZ16" s="139">
        <f t="shared" si="97"/>
        <v>0</v>
      </c>
      <c r="HA16" s="142">
        <f t="shared" si="98"/>
        <v>1</v>
      </c>
      <c r="HB16" s="139">
        <f t="shared" si="99"/>
        <v>0</v>
      </c>
      <c r="HC16" s="139">
        <f t="shared" si="100"/>
        <v>0</v>
      </c>
      <c r="HD16" s="139">
        <f t="shared" si="101"/>
        <v>0</v>
      </c>
      <c r="HE16" s="142">
        <f t="shared" si="102"/>
        <v>1</v>
      </c>
      <c r="HF16" s="139">
        <f t="shared" si="103"/>
        <v>0</v>
      </c>
      <c r="HG16" s="74">
        <f t="shared" si="104"/>
        <v>0</v>
      </c>
      <c r="HH16" s="105">
        <f ca="1">IF(GT16="St37",PD!$C$2,IF(GT16="St52",PD!$C$3,IF(GT16="Sonderstahl",PD!$C$4,IF(GT16="V2A",PD!$C$5,IF(GT16="V4A",PD!$C$6,IF(GT16="Alu",PD!$C$7,IF(GT16="Messing",PD!$C$8,IF(GT16="Bronce",PD!$C$9,IF(GT16="Titan",PD!$C$10,IF(GT16="Kunststoff",PD!$C$11,IF(GT16="Sonderwerkstoff",PD!$C$12,IF(GT16="Sonderwerkstoff",PD!$C$13,IF(GT16="Sonderwerkstoff",PD!$C$14,1)))))))))))))</f>
        <v>1</v>
      </c>
      <c r="HI16" s="105">
        <f t="shared" ca="1" si="105"/>
        <v>0</v>
      </c>
      <c r="HJ16" s="105" t="e">
        <f t="shared" ca="1" si="106"/>
        <v>#REF!</v>
      </c>
      <c r="HK16" s="105" t="e">
        <f t="shared" si="11"/>
        <v>#REF!</v>
      </c>
      <c r="HL16" s="105" t="e">
        <f t="shared" ca="1" si="107"/>
        <v>#REF!</v>
      </c>
      <c r="HM16" s="71" t="e">
        <f t="shared" ca="1" si="108"/>
        <v>#REF!</v>
      </c>
      <c r="HN16" s="71" t="e">
        <f t="shared" ca="1" si="12"/>
        <v>#REF!</v>
      </c>
      <c r="HO16" s="72" t="e">
        <f t="shared" ca="1" si="109"/>
        <v>#REF!</v>
      </c>
      <c r="HP16" s="12"/>
      <c r="HQ16" s="119" t="s">
        <v>146</v>
      </c>
      <c r="HR16" s="110" t="s">
        <v>155</v>
      </c>
      <c r="HS16" s="110" t="s">
        <v>158</v>
      </c>
      <c r="HT16" s="110" t="s">
        <v>157</v>
      </c>
      <c r="HU16" s="110" t="s">
        <v>159</v>
      </c>
      <c r="HV16" s="110"/>
      <c r="HW16" s="112" t="s">
        <v>160</v>
      </c>
    </row>
    <row r="17" spans="1:231" ht="16.5" thickBot="1" x14ac:dyDescent="0.3">
      <c r="A17" s="2" t="e">
        <f>#REF!</f>
        <v>#REF!</v>
      </c>
      <c r="C17" s="93">
        <f t="shared" ca="1" si="111"/>
        <v>0</v>
      </c>
      <c r="D17" s="93" t="e">
        <f>#REF!</f>
        <v>#REF!</v>
      </c>
      <c r="E17" s="94">
        <v>0</v>
      </c>
      <c r="F17" s="94">
        <v>0</v>
      </c>
      <c r="G17" s="94">
        <v>0</v>
      </c>
      <c r="H17" s="6" t="e">
        <f ca="1">(E17/60*D17)+(F17/60*D17*'1 - Eingabemaske'!#REF!)+(G17/60*C17*D17)</f>
        <v>#REF!</v>
      </c>
      <c r="M17" s="73">
        <v>14</v>
      </c>
      <c r="N17" s="183">
        <f t="shared" ca="1" si="13"/>
        <v>0</v>
      </c>
      <c r="O17" s="183" t="e">
        <f t="shared" si="14"/>
        <v>#REF!</v>
      </c>
      <c r="P17" s="183" t="e">
        <f t="shared" ca="1" si="15"/>
        <v>#REF!</v>
      </c>
      <c r="Q17" s="183">
        <f t="shared" ca="1" si="16"/>
        <v>0</v>
      </c>
      <c r="R17" s="168">
        <f t="shared" ca="1" si="17"/>
        <v>0</v>
      </c>
      <c r="S17" s="168">
        <f t="shared" ca="1" si="18"/>
        <v>0</v>
      </c>
      <c r="T17" s="186">
        <v>0</v>
      </c>
      <c r="U17" s="82">
        <v>0</v>
      </c>
      <c r="V17" s="82">
        <v>0</v>
      </c>
      <c r="W17" s="82">
        <v>0</v>
      </c>
      <c r="X17" s="187">
        <v>1</v>
      </c>
      <c r="Y17" s="186">
        <v>0</v>
      </c>
      <c r="Z17" s="82">
        <v>0</v>
      </c>
      <c r="AA17" s="82">
        <v>0</v>
      </c>
      <c r="AB17" s="187">
        <v>1</v>
      </c>
      <c r="AC17" s="83">
        <v>0</v>
      </c>
      <c r="AD17" s="74">
        <f t="shared" si="19"/>
        <v>0</v>
      </c>
      <c r="AE17" s="105">
        <f ca="1">IF(Q17="St37",PD!$C$2,IF(Q17="St52",PD!$C$3,IF(Q17="Sonderstahl",PD!$C$4,IF(Q17="V2A",PD!$C$5,IF(Q17="V4A",PD!$C$6,IF(Q17="Alu",PD!$C$7,IF(Q17="Messing",PD!$C$8,IF(Q17="Bronce",PD!$C$9,IF(Q17="Titan",PD!$C$10,IF(Q17="Kunststoff",PD!$C$11,IF(Q17="Sonderwerkstoff",PD!$C$12,IF(Q17="Sonderwerkstoff",PD!$C$13,IF(Q17="Sonderwerkstoff",PD!$C$14,1)))))))))))))</f>
        <v>1</v>
      </c>
      <c r="AF17" s="105">
        <f t="shared" ca="1" si="20"/>
        <v>0</v>
      </c>
      <c r="AG17" s="105">
        <f t="shared" ca="1" si="21"/>
        <v>0</v>
      </c>
      <c r="AH17" s="105">
        <f t="shared" ca="1" si="0"/>
        <v>0</v>
      </c>
      <c r="AI17" s="105">
        <f t="shared" ca="1" si="22"/>
        <v>0</v>
      </c>
      <c r="AJ17" s="71">
        <f t="shared" ca="1" si="110"/>
        <v>0</v>
      </c>
      <c r="AK17" s="71">
        <f t="shared" ca="1" si="1"/>
        <v>0</v>
      </c>
      <c r="AL17" s="72">
        <f t="shared" ca="1" si="24"/>
        <v>0</v>
      </c>
      <c r="AM17" s="12"/>
      <c r="AN17" s="109">
        <f ca="1">I64</f>
        <v>0</v>
      </c>
      <c r="AO17" s="111">
        <v>50</v>
      </c>
      <c r="AP17" s="111">
        <f ca="1">S4</f>
        <v>0</v>
      </c>
      <c r="AQ17" s="120">
        <f ca="1">IF(AP17="ohne",PD!I2,IF(AP17="Eloxieren",PD!I3,IF(AP17="Beizen",PD!I4,IF(AP17="Grundieren",PD!I5,IF(AP17="Grundieren + Lackieren",PD!I6,IF(AP17="Pulvern",PD!I7,IF(AP17="Brünieren",PD!I8,IF(AP17="Vernickeln",PD!I9,IF(AP17="Verzinken",PD!I10,IF(AP17="Thermische Behandlung",PD!I11,IF(AP17="....",PD!I12,0)))))))))))</f>
        <v>0</v>
      </c>
      <c r="AR17" s="65">
        <f ca="1">AQ17*AN17</f>
        <v>0</v>
      </c>
      <c r="AS17" s="65"/>
      <c r="AT17" s="66">
        <f ca="1">IF(AR17&lt;50,50,AN17*AQ17)</f>
        <v>50</v>
      </c>
      <c r="AU17" s="12"/>
      <c r="AV17" s="2" t="e">
        <f t="shared" ref="AV17:AV80" si="112">$A17</f>
        <v>#REF!</v>
      </c>
      <c r="AX17" s="145" t="e">
        <f t="shared" ref="AX17:AX29" si="113">BB$1</f>
        <v>#REF!</v>
      </c>
      <c r="AY17" s="93" t="e">
        <f t="shared" ref="AY17:AY34" si="114">$D17</f>
        <v>#REF!</v>
      </c>
      <c r="AZ17" s="97">
        <f t="shared" ref="AZ17:AZ29" si="115">$E17</f>
        <v>0</v>
      </c>
      <c r="BA17" s="97">
        <f t="shared" ref="BA17:BA29" si="116">$F17</f>
        <v>0</v>
      </c>
      <c r="BB17" s="97">
        <f t="shared" ref="BB17:BB29" si="117">$G17</f>
        <v>0</v>
      </c>
      <c r="BC17" s="6" t="e">
        <f>(AZ17/60*AY17)+(BA17/60*AY17*'1 - Eingabemaske'!#REF!)+(BB17/60*AX17*AY17)</f>
        <v>#REF!</v>
      </c>
      <c r="BE17" s="6"/>
      <c r="BH17" s="73">
        <v>14</v>
      </c>
      <c r="BI17" s="144" t="e">
        <f t="shared" si="2"/>
        <v>#REF!</v>
      </c>
      <c r="BJ17" s="136" t="e">
        <f t="shared" si="25"/>
        <v>#REF!</v>
      </c>
      <c r="BK17" s="136" t="e">
        <f t="shared" si="26"/>
        <v>#REF!</v>
      </c>
      <c r="BL17" s="136">
        <f t="shared" ca="1" si="27"/>
        <v>0</v>
      </c>
      <c r="BM17" s="136">
        <f t="shared" ca="1" si="28"/>
        <v>0</v>
      </c>
      <c r="BN17" s="136">
        <f t="shared" ca="1" si="29"/>
        <v>0</v>
      </c>
      <c r="BO17" s="139">
        <f t="shared" si="30"/>
        <v>0</v>
      </c>
      <c r="BP17" s="139">
        <f t="shared" si="31"/>
        <v>0</v>
      </c>
      <c r="BQ17" s="139">
        <f t="shared" si="32"/>
        <v>0</v>
      </c>
      <c r="BR17" s="139">
        <f t="shared" si="33"/>
        <v>0</v>
      </c>
      <c r="BS17" s="142">
        <f t="shared" si="34"/>
        <v>1</v>
      </c>
      <c r="BT17" s="139">
        <f t="shared" si="35"/>
        <v>0</v>
      </c>
      <c r="BU17" s="139">
        <f t="shared" si="36"/>
        <v>0</v>
      </c>
      <c r="BV17" s="139">
        <f t="shared" si="37"/>
        <v>0</v>
      </c>
      <c r="BW17" s="142">
        <f t="shared" si="38"/>
        <v>1</v>
      </c>
      <c r="BX17" s="139">
        <f t="shared" si="39"/>
        <v>0</v>
      </c>
      <c r="BY17" s="74">
        <f t="shared" si="40"/>
        <v>0</v>
      </c>
      <c r="BZ17" s="105">
        <f ca="1">IF(BL17="St37",PD!$C$2,IF(BL17="St52",PD!$C$3,IF(BL17="Sonderstahl",PD!$C$4,IF(BL17="V2A",PD!$C$5,IF(BL17="V4A",PD!$C$6,IF(BL17="Alu",PD!$C$7,IF(BL17="Messing",PD!$C$8,IF(BL17="Bronce",PD!$C$9,IF(BL17="Titan",PD!$C$10,IF(BL17="Kunststoff",PD!$C$11,IF(BL17="Sonderwerkstoff",PD!$C$12,IF(BL17="Sonderwerkstoff",PD!$C$13,IF(BL17="Sonderwerkstoff",PD!$C$14,1)))))))))))))</f>
        <v>1</v>
      </c>
      <c r="CA17" s="105">
        <f t="shared" ca="1" si="41"/>
        <v>0</v>
      </c>
      <c r="CB17" s="105" t="e">
        <f t="shared" ca="1" si="42"/>
        <v>#REF!</v>
      </c>
      <c r="CC17" s="105" t="e">
        <f t="shared" si="3"/>
        <v>#REF!</v>
      </c>
      <c r="CD17" s="105" t="e">
        <f t="shared" ca="1" si="43"/>
        <v>#REF!</v>
      </c>
      <c r="CE17" s="71" t="e">
        <f t="shared" ca="1" si="44"/>
        <v>#REF!</v>
      </c>
      <c r="CF17" s="71" t="e">
        <f t="shared" ca="1" si="4"/>
        <v>#REF!</v>
      </c>
      <c r="CG17" s="72" t="e">
        <f t="shared" ca="1" si="45"/>
        <v>#REF!</v>
      </c>
      <c r="CH17" s="12"/>
      <c r="CI17" s="109" t="e">
        <f ca="1">BD64</f>
        <v>#REF!</v>
      </c>
      <c r="CJ17" s="111">
        <f>$AO$17</f>
        <v>50</v>
      </c>
      <c r="CK17" s="111">
        <f ca="1">$AP$17</f>
        <v>0</v>
      </c>
      <c r="CL17" s="120">
        <f ca="1">$AQ$17</f>
        <v>0</v>
      </c>
      <c r="CM17" s="65" t="e">
        <f ca="1">CL17*CI17</f>
        <v>#REF!</v>
      </c>
      <c r="CN17" s="65"/>
      <c r="CO17" s="66" t="e">
        <f ca="1">IF(CM17&lt;50,50,CI17*CL17)</f>
        <v>#REF!</v>
      </c>
      <c r="CP17" s="14" t="e">
        <f t="shared" ref="CP17:CP80" si="118">$A17</f>
        <v>#REF!</v>
      </c>
      <c r="CR17" s="145" t="e">
        <f t="shared" ref="CR17:CR25" si="119">CV$1</f>
        <v>#REF!</v>
      </c>
      <c r="CS17" s="93" t="e">
        <f t="shared" ref="CS17:CS34" si="120">$D17</f>
        <v>#REF!</v>
      </c>
      <c r="CT17" s="97">
        <f t="shared" ref="CT17:CT29" si="121">$E17</f>
        <v>0</v>
      </c>
      <c r="CU17" s="97">
        <f t="shared" ref="CU17:CU29" si="122">$F17</f>
        <v>0</v>
      </c>
      <c r="CV17" s="97">
        <f t="shared" ref="CV17:CV29" si="123">$G17</f>
        <v>0</v>
      </c>
      <c r="CW17" s="6" t="e">
        <f>(CT17/60*CS17)+(CU17/60*CS17*'1 - Eingabemaske'!#REF!)+(CV17/60*CR17*CS17)</f>
        <v>#REF!</v>
      </c>
      <c r="CY17" s="6"/>
      <c r="DB17" s="73">
        <v>14</v>
      </c>
      <c r="DC17" s="144" t="e">
        <f t="shared" si="46"/>
        <v>#REF!</v>
      </c>
      <c r="DD17" s="136" t="e">
        <f t="shared" si="47"/>
        <v>#REF!</v>
      </c>
      <c r="DE17" s="136" t="e">
        <f t="shared" si="48"/>
        <v>#REF!</v>
      </c>
      <c r="DF17" s="136">
        <f t="shared" ca="1" si="49"/>
        <v>0</v>
      </c>
      <c r="DG17" s="136">
        <f t="shared" ca="1" si="50"/>
        <v>0</v>
      </c>
      <c r="DH17" s="136">
        <f t="shared" ca="1" si="51"/>
        <v>0</v>
      </c>
      <c r="DI17" s="139">
        <f t="shared" si="52"/>
        <v>0</v>
      </c>
      <c r="DJ17" s="139">
        <f t="shared" si="53"/>
        <v>0</v>
      </c>
      <c r="DK17" s="139">
        <f t="shared" si="54"/>
        <v>0</v>
      </c>
      <c r="DL17" s="139">
        <f t="shared" si="55"/>
        <v>0</v>
      </c>
      <c r="DM17" s="142">
        <f t="shared" si="56"/>
        <v>1</v>
      </c>
      <c r="DN17" s="139">
        <f t="shared" si="57"/>
        <v>0</v>
      </c>
      <c r="DO17" s="139">
        <f t="shared" si="58"/>
        <v>0</v>
      </c>
      <c r="DP17" s="139">
        <f t="shared" si="59"/>
        <v>0</v>
      </c>
      <c r="DQ17" s="142">
        <f t="shared" si="60"/>
        <v>1</v>
      </c>
      <c r="DR17" s="139">
        <f t="shared" si="61"/>
        <v>0</v>
      </c>
      <c r="DS17" s="74">
        <f t="shared" si="62"/>
        <v>0</v>
      </c>
      <c r="DT17" s="105">
        <f ca="1">IF(DF17="St37",PD!$C$2,IF(DF17="St52",PD!$C$3,IF(DF17="Sonderstahl",PD!$C$4,IF(DF17="V2A",PD!$C$5,IF(DF17="V4A",PD!$C$6,IF(DF17="Alu",PD!$C$7,IF(DF17="Messing",PD!$C$8,IF(DF17="Bronce",PD!$C$9,IF(DF17="Titan",PD!$C$10,IF(DF17="Kunststoff",PD!$C$11,IF(DF17="Sonderwerkstoff",PD!$C$12,IF(DF17="Sonderwerkstoff",PD!$C$13,IF(DF17="Sonderwerkstoff",PD!$C$14,1)))))))))))))</f>
        <v>1</v>
      </c>
      <c r="DU17" s="105">
        <f t="shared" ca="1" si="63"/>
        <v>0</v>
      </c>
      <c r="DV17" s="105" t="e">
        <f t="shared" ca="1" si="64"/>
        <v>#REF!</v>
      </c>
      <c r="DW17" s="105" t="e">
        <f t="shared" si="5"/>
        <v>#REF!</v>
      </c>
      <c r="DX17" s="105" t="e">
        <f t="shared" ca="1" si="65"/>
        <v>#REF!</v>
      </c>
      <c r="DY17" s="71" t="e">
        <f t="shared" ca="1" si="66"/>
        <v>#REF!</v>
      </c>
      <c r="DZ17" s="71" t="e">
        <f t="shared" ca="1" si="6"/>
        <v>#REF!</v>
      </c>
      <c r="EA17" s="72" t="e">
        <f t="shared" ca="1" si="67"/>
        <v>#REF!</v>
      </c>
      <c r="EB17" s="12"/>
      <c r="EC17" s="109" t="e">
        <f ca="1">CX64</f>
        <v>#REF!</v>
      </c>
      <c r="ED17" s="111">
        <f>$AO$17</f>
        <v>50</v>
      </c>
      <c r="EE17" s="111">
        <f ca="1">$AP$17</f>
        <v>0</v>
      </c>
      <c r="EF17" s="120">
        <f ca="1">$AQ$17</f>
        <v>0</v>
      </c>
      <c r="EG17" s="65" t="e">
        <f ca="1">EF17*EC17</f>
        <v>#REF!</v>
      </c>
      <c r="EH17" s="65"/>
      <c r="EI17" s="66" t="e">
        <f ca="1">IF(EG17&lt;50,50,EC17*EF17)</f>
        <v>#REF!</v>
      </c>
      <c r="EJ17" s="2" t="e">
        <f t="shared" ref="EJ17:EJ80" si="124">$A17</f>
        <v>#REF!</v>
      </c>
      <c r="EL17" s="145" t="e">
        <f t="shared" ref="EL17:EL25" si="125">EP$1</f>
        <v>#REF!</v>
      </c>
      <c r="EM17" s="93" t="e">
        <f t="shared" ref="EM17:EM34" si="126">$D17</f>
        <v>#REF!</v>
      </c>
      <c r="EN17" s="97">
        <f t="shared" ref="EN17:EN29" si="127">$E17</f>
        <v>0</v>
      </c>
      <c r="EO17" s="97">
        <f t="shared" ref="EO17:EO29" si="128">$F17</f>
        <v>0</v>
      </c>
      <c r="EP17" s="97">
        <f t="shared" ref="EP17:EP29" si="129">$G17</f>
        <v>0</v>
      </c>
      <c r="EQ17" s="6" t="e">
        <f>(EN17/60*EM17)+(EO17/60*EM17*'1 - Eingabemaske'!#REF!)+(EP17/60*EL17*EM17)</f>
        <v>#REF!</v>
      </c>
      <c r="ES17" s="6"/>
      <c r="EV17" s="73">
        <v>14</v>
      </c>
      <c r="EW17" s="144" t="e">
        <f t="shared" si="7"/>
        <v>#REF!</v>
      </c>
      <c r="EX17" s="136" t="e">
        <f t="shared" si="68"/>
        <v>#REF!</v>
      </c>
      <c r="EY17" s="136" t="e">
        <f t="shared" si="69"/>
        <v>#REF!</v>
      </c>
      <c r="EZ17" s="136">
        <f t="shared" ca="1" si="70"/>
        <v>0</v>
      </c>
      <c r="FA17" s="136">
        <f t="shared" ca="1" si="71"/>
        <v>0</v>
      </c>
      <c r="FB17" s="136">
        <f t="shared" ca="1" si="72"/>
        <v>0</v>
      </c>
      <c r="FC17" s="139">
        <f t="shared" si="73"/>
        <v>0</v>
      </c>
      <c r="FD17" s="139">
        <f t="shared" si="74"/>
        <v>0</v>
      </c>
      <c r="FE17" s="139">
        <f t="shared" si="75"/>
        <v>0</v>
      </c>
      <c r="FF17" s="139">
        <f t="shared" si="76"/>
        <v>0</v>
      </c>
      <c r="FG17" s="142">
        <f t="shared" si="77"/>
        <v>1</v>
      </c>
      <c r="FH17" s="139">
        <f t="shared" si="78"/>
        <v>0</v>
      </c>
      <c r="FI17" s="139">
        <f t="shared" si="79"/>
        <v>0</v>
      </c>
      <c r="FJ17" s="139">
        <f t="shared" si="80"/>
        <v>0</v>
      </c>
      <c r="FK17" s="142">
        <f t="shared" si="81"/>
        <v>1</v>
      </c>
      <c r="FL17" s="139">
        <f t="shared" si="82"/>
        <v>0</v>
      </c>
      <c r="FM17" s="74">
        <f t="shared" si="83"/>
        <v>0</v>
      </c>
      <c r="FN17" s="105">
        <f ca="1">IF(EZ17="St37",PD!$C$2,IF(EZ17="St52",PD!$C$3,IF(EZ17="Sonderstahl",PD!$C$4,IF(EZ17="V2A",PD!$C$5,IF(EZ17="V4A",PD!$C$6,IF(EZ17="Alu",PD!$C$7,IF(EZ17="Messing",PD!$C$8,IF(EZ17="Bronce",PD!$C$9,IF(EZ17="Titan",PD!$C$10,IF(EZ17="Kunststoff",PD!$C$11,IF(EZ17="Sonderwerkstoff",PD!$C$12,IF(EZ17="Sonderwerkstoff",PD!$C$13,IF(EZ17="Sonderwerkstoff",PD!$C$14,1)))))))))))))</f>
        <v>1</v>
      </c>
      <c r="FO17" s="105">
        <f t="shared" ca="1" si="84"/>
        <v>0</v>
      </c>
      <c r="FP17" s="105" t="e">
        <f t="shared" ca="1" si="85"/>
        <v>#REF!</v>
      </c>
      <c r="FQ17" s="105" t="e">
        <f t="shared" si="8"/>
        <v>#REF!</v>
      </c>
      <c r="FR17" s="105" t="e">
        <f t="shared" ca="1" si="86"/>
        <v>#REF!</v>
      </c>
      <c r="FS17" s="71" t="e">
        <f t="shared" ca="1" si="87"/>
        <v>#REF!</v>
      </c>
      <c r="FT17" s="71" t="e">
        <f t="shared" ca="1" si="9"/>
        <v>#REF!</v>
      </c>
      <c r="FU17" s="72" t="e">
        <f t="shared" ca="1" si="88"/>
        <v>#REF!</v>
      </c>
      <c r="FV17" s="12"/>
      <c r="FW17" s="109" t="e">
        <f ca="1">ER64</f>
        <v>#REF!</v>
      </c>
      <c r="FX17" s="111">
        <f>$AO$17</f>
        <v>50</v>
      </c>
      <c r="FY17" s="111">
        <f ca="1">$AP$17</f>
        <v>0</v>
      </c>
      <c r="FZ17" s="120">
        <f ca="1">$AQ$17</f>
        <v>0</v>
      </c>
      <c r="GA17" s="65" t="e">
        <f ca="1">FZ17*FW17</f>
        <v>#REF!</v>
      </c>
      <c r="GB17" s="65"/>
      <c r="GC17" s="66" t="e">
        <f ca="1">IF(GA17&lt;50,50,FW17*FZ17)</f>
        <v>#REF!</v>
      </c>
      <c r="GD17" s="2" t="e">
        <f t="shared" ref="GD17:GD80" si="130">$A17</f>
        <v>#REF!</v>
      </c>
      <c r="GF17" s="145" t="e">
        <f t="shared" ref="GF17:GF25" si="131">GJ$1</f>
        <v>#REF!</v>
      </c>
      <c r="GG17" s="93" t="e">
        <f t="shared" ref="GG17:GG34" si="132">$D17</f>
        <v>#REF!</v>
      </c>
      <c r="GH17" s="97">
        <f t="shared" ref="GH17:GH29" si="133">$E17</f>
        <v>0</v>
      </c>
      <c r="GI17" s="97">
        <f t="shared" ref="GI17:GI29" si="134">$F17</f>
        <v>0</v>
      </c>
      <c r="GJ17" s="97">
        <f t="shared" ref="GJ17:GJ29" si="135">$G17</f>
        <v>0</v>
      </c>
      <c r="GK17" s="6" t="e">
        <f>(GH17/60*GG17)+(GI17/60*GG17*'1 - Eingabemaske'!#REF!)+(GJ17/60*GF17*GG17)</f>
        <v>#REF!</v>
      </c>
      <c r="GM17" s="6"/>
      <c r="GP17" s="73">
        <v>14</v>
      </c>
      <c r="GQ17" s="144" t="e">
        <f t="shared" si="10"/>
        <v>#REF!</v>
      </c>
      <c r="GR17" s="136" t="e">
        <f t="shared" si="89"/>
        <v>#REF!</v>
      </c>
      <c r="GS17" s="136" t="e">
        <f t="shared" si="90"/>
        <v>#REF!</v>
      </c>
      <c r="GT17" s="136">
        <f t="shared" ca="1" si="91"/>
        <v>0</v>
      </c>
      <c r="GU17" s="136">
        <f t="shared" ca="1" si="92"/>
        <v>0</v>
      </c>
      <c r="GV17" s="136">
        <f t="shared" ca="1" si="93"/>
        <v>0</v>
      </c>
      <c r="GW17" s="139">
        <f t="shared" si="94"/>
        <v>0</v>
      </c>
      <c r="GX17" s="139">
        <f t="shared" si="95"/>
        <v>0</v>
      </c>
      <c r="GY17" s="139">
        <f t="shared" si="96"/>
        <v>0</v>
      </c>
      <c r="GZ17" s="139">
        <f t="shared" si="97"/>
        <v>0</v>
      </c>
      <c r="HA17" s="142">
        <f t="shared" si="98"/>
        <v>1</v>
      </c>
      <c r="HB17" s="139">
        <f t="shared" si="99"/>
        <v>0</v>
      </c>
      <c r="HC17" s="139">
        <f t="shared" si="100"/>
        <v>0</v>
      </c>
      <c r="HD17" s="139">
        <f t="shared" si="101"/>
        <v>0</v>
      </c>
      <c r="HE17" s="142">
        <f t="shared" si="102"/>
        <v>1</v>
      </c>
      <c r="HF17" s="139">
        <f t="shared" si="103"/>
        <v>0</v>
      </c>
      <c r="HG17" s="74">
        <f t="shared" si="104"/>
        <v>0</v>
      </c>
      <c r="HH17" s="105">
        <f ca="1">IF(GT17="St37",PD!$C$2,IF(GT17="St52",PD!$C$3,IF(GT17="Sonderstahl",PD!$C$4,IF(GT17="V2A",PD!$C$5,IF(GT17="V4A",PD!$C$6,IF(GT17="Alu",PD!$C$7,IF(GT17="Messing",PD!$C$8,IF(GT17="Bronce",PD!$C$9,IF(GT17="Titan",PD!$C$10,IF(GT17="Kunststoff",PD!$C$11,IF(GT17="Sonderwerkstoff",PD!$C$12,IF(GT17="Sonderwerkstoff",PD!$C$13,IF(GT17="Sonderwerkstoff",PD!$C$14,1)))))))))))))</f>
        <v>1</v>
      </c>
      <c r="HI17" s="105">
        <f t="shared" ca="1" si="105"/>
        <v>0</v>
      </c>
      <c r="HJ17" s="105" t="e">
        <f t="shared" ca="1" si="106"/>
        <v>#REF!</v>
      </c>
      <c r="HK17" s="105" t="e">
        <f t="shared" si="11"/>
        <v>#REF!</v>
      </c>
      <c r="HL17" s="105" t="e">
        <f t="shared" ca="1" si="107"/>
        <v>#REF!</v>
      </c>
      <c r="HM17" s="71" t="e">
        <f t="shared" ca="1" si="108"/>
        <v>#REF!</v>
      </c>
      <c r="HN17" s="71" t="e">
        <f t="shared" ca="1" si="12"/>
        <v>#REF!</v>
      </c>
      <c r="HO17" s="72" t="e">
        <f t="shared" ca="1" si="109"/>
        <v>#REF!</v>
      </c>
      <c r="HP17" s="12"/>
      <c r="HQ17" s="109" t="e">
        <f ca="1">GL64</f>
        <v>#REF!</v>
      </c>
      <c r="HR17" s="111">
        <f>$AO$17</f>
        <v>50</v>
      </c>
      <c r="HS17" s="111">
        <f ca="1">$AP$17</f>
        <v>0</v>
      </c>
      <c r="HT17" s="120">
        <f ca="1">$AQ$17</f>
        <v>0</v>
      </c>
      <c r="HU17" s="65" t="e">
        <f ca="1">HT17*HQ17</f>
        <v>#REF!</v>
      </c>
      <c r="HV17" s="65"/>
      <c r="HW17" s="66" t="e">
        <f ca="1">IF(HU17&lt;50,50,HQ17*HT17)</f>
        <v>#REF!</v>
      </c>
    </row>
    <row r="18" spans="1:231" ht="16.5" thickTop="1" x14ac:dyDescent="0.25">
      <c r="A18" s="2" t="e">
        <f>#REF!</f>
        <v>#REF!</v>
      </c>
      <c r="C18" s="93">
        <f t="shared" ca="1" si="111"/>
        <v>0</v>
      </c>
      <c r="D18" s="93" t="e">
        <f>#REF!</f>
        <v>#REF!</v>
      </c>
      <c r="E18" s="94">
        <v>0</v>
      </c>
      <c r="F18" s="94">
        <v>0</v>
      </c>
      <c r="G18" s="94">
        <v>0</v>
      </c>
      <c r="H18" s="6" t="e">
        <f ca="1">(E18/60*D18)+(F18/60*D18*'1 - Eingabemaske'!#REF!)+(G18/60*C18*D18)</f>
        <v>#REF!</v>
      </c>
      <c r="M18" s="73">
        <v>15</v>
      </c>
      <c r="N18" s="183">
        <f t="shared" ca="1" si="13"/>
        <v>0</v>
      </c>
      <c r="O18" s="183" t="e">
        <f t="shared" si="14"/>
        <v>#REF!</v>
      </c>
      <c r="P18" s="183" t="e">
        <f t="shared" ca="1" si="15"/>
        <v>#REF!</v>
      </c>
      <c r="Q18" s="183">
        <f t="shared" ca="1" si="16"/>
        <v>0</v>
      </c>
      <c r="R18" s="168">
        <f t="shared" ca="1" si="17"/>
        <v>0</v>
      </c>
      <c r="S18" s="168">
        <f t="shared" ca="1" si="18"/>
        <v>0</v>
      </c>
      <c r="T18" s="186">
        <v>0</v>
      </c>
      <c r="U18" s="82">
        <v>0</v>
      </c>
      <c r="V18" s="82">
        <v>0</v>
      </c>
      <c r="W18" s="82">
        <v>0</v>
      </c>
      <c r="X18" s="187">
        <v>1</v>
      </c>
      <c r="Y18" s="186">
        <v>0</v>
      </c>
      <c r="Z18" s="82">
        <v>0</v>
      </c>
      <c r="AA18" s="82">
        <v>0</v>
      </c>
      <c r="AB18" s="187">
        <v>1</v>
      </c>
      <c r="AC18" s="83">
        <v>0</v>
      </c>
      <c r="AD18" s="74">
        <f t="shared" si="19"/>
        <v>0</v>
      </c>
      <c r="AE18" s="105">
        <f ca="1">IF(Q18="St37",PD!$C$2,IF(Q18="St52",PD!$C$3,IF(Q18="Sonderstahl",PD!$C$4,IF(Q18="V2A",PD!$C$5,IF(Q18="V4A",PD!$C$6,IF(Q18="Alu",PD!$C$7,IF(Q18="Messing",PD!$C$8,IF(Q18="Bronce",PD!$C$9,IF(Q18="Titan",PD!$C$10,IF(Q18="Kunststoff",PD!$C$11,IF(Q18="Sonderwerkstoff",PD!$C$12,IF(Q18="Sonderwerkstoff",PD!$C$13,IF(Q18="Sonderwerkstoff",PD!$C$14,1)))))))))))))</f>
        <v>1</v>
      </c>
      <c r="AF18" s="105">
        <f t="shared" ca="1" si="20"/>
        <v>0</v>
      </c>
      <c r="AG18" s="105">
        <f t="shared" ca="1" si="21"/>
        <v>0</v>
      </c>
      <c r="AH18" s="105">
        <f t="shared" ca="1" si="0"/>
        <v>0</v>
      </c>
      <c r="AI18" s="105">
        <f t="shared" ca="1" si="22"/>
        <v>0</v>
      </c>
      <c r="AJ18" s="71">
        <f t="shared" ca="1" si="110"/>
        <v>0</v>
      </c>
      <c r="AK18" s="71">
        <f t="shared" ca="1" si="1"/>
        <v>0</v>
      </c>
      <c r="AL18" s="72">
        <f t="shared" ca="1" si="24"/>
        <v>0</v>
      </c>
      <c r="AQ18" s="12"/>
      <c r="AR18" s="12"/>
      <c r="AS18" s="12"/>
      <c r="AT18" s="12"/>
      <c r="AU18" s="12"/>
      <c r="AV18" s="2" t="e">
        <f t="shared" si="112"/>
        <v>#REF!</v>
      </c>
      <c r="AX18" s="145" t="e">
        <f t="shared" si="113"/>
        <v>#REF!</v>
      </c>
      <c r="AY18" s="93" t="e">
        <f t="shared" si="114"/>
        <v>#REF!</v>
      </c>
      <c r="AZ18" s="97">
        <f t="shared" si="115"/>
        <v>0</v>
      </c>
      <c r="BA18" s="97">
        <f t="shared" si="116"/>
        <v>0</v>
      </c>
      <c r="BB18" s="97">
        <f t="shared" si="117"/>
        <v>0</v>
      </c>
      <c r="BC18" s="6" t="e">
        <f>(AZ18/60*AY18)+(BA18/60*AY18*'1 - Eingabemaske'!#REF!)+(BB18/60*AX18*AY18)</f>
        <v>#REF!</v>
      </c>
      <c r="BE18" s="6"/>
      <c r="BH18" s="73">
        <v>15</v>
      </c>
      <c r="BI18" s="144" t="e">
        <f t="shared" si="2"/>
        <v>#REF!</v>
      </c>
      <c r="BJ18" s="136" t="e">
        <f t="shared" si="25"/>
        <v>#REF!</v>
      </c>
      <c r="BK18" s="136" t="e">
        <f t="shared" si="26"/>
        <v>#REF!</v>
      </c>
      <c r="BL18" s="136">
        <f t="shared" ca="1" si="27"/>
        <v>0</v>
      </c>
      <c r="BM18" s="136">
        <f t="shared" ca="1" si="28"/>
        <v>0</v>
      </c>
      <c r="BN18" s="136">
        <f t="shared" ca="1" si="29"/>
        <v>0</v>
      </c>
      <c r="BO18" s="139">
        <f t="shared" si="30"/>
        <v>0</v>
      </c>
      <c r="BP18" s="139">
        <f t="shared" si="31"/>
        <v>0</v>
      </c>
      <c r="BQ18" s="139">
        <f t="shared" si="32"/>
        <v>0</v>
      </c>
      <c r="BR18" s="139">
        <f t="shared" si="33"/>
        <v>0</v>
      </c>
      <c r="BS18" s="142">
        <f t="shared" si="34"/>
        <v>1</v>
      </c>
      <c r="BT18" s="139">
        <f t="shared" si="35"/>
        <v>0</v>
      </c>
      <c r="BU18" s="139">
        <f t="shared" si="36"/>
        <v>0</v>
      </c>
      <c r="BV18" s="139">
        <f t="shared" si="37"/>
        <v>0</v>
      </c>
      <c r="BW18" s="142">
        <f t="shared" si="38"/>
        <v>1</v>
      </c>
      <c r="BX18" s="139">
        <f t="shared" si="39"/>
        <v>0</v>
      </c>
      <c r="BY18" s="74">
        <f t="shared" si="40"/>
        <v>0</v>
      </c>
      <c r="BZ18" s="105">
        <f ca="1">IF(BL18="St37",PD!$C$2,IF(BL18="St52",PD!$C$3,IF(BL18="Sonderstahl",PD!$C$4,IF(BL18="V2A",PD!$C$5,IF(BL18="V4A",PD!$C$6,IF(BL18="Alu",PD!$C$7,IF(BL18="Messing",PD!$C$8,IF(BL18="Bronce",PD!$C$9,IF(BL18="Titan",PD!$C$10,IF(BL18="Kunststoff",PD!$C$11,IF(BL18="Sonderwerkstoff",PD!$C$12,IF(BL18="Sonderwerkstoff",PD!$C$13,IF(BL18="Sonderwerkstoff",PD!$C$14,1)))))))))))))</f>
        <v>1</v>
      </c>
      <c r="CA18" s="105">
        <f t="shared" ca="1" si="41"/>
        <v>0</v>
      </c>
      <c r="CB18" s="105" t="e">
        <f t="shared" ca="1" si="42"/>
        <v>#REF!</v>
      </c>
      <c r="CC18" s="105" t="e">
        <f t="shared" si="3"/>
        <v>#REF!</v>
      </c>
      <c r="CD18" s="105" t="e">
        <f t="shared" ca="1" si="43"/>
        <v>#REF!</v>
      </c>
      <c r="CE18" s="71" t="e">
        <f t="shared" ca="1" si="44"/>
        <v>#REF!</v>
      </c>
      <c r="CF18" s="71" t="e">
        <f t="shared" ca="1" si="4"/>
        <v>#REF!</v>
      </c>
      <c r="CG18" s="72" t="e">
        <f t="shared" ca="1" si="45"/>
        <v>#REF!</v>
      </c>
      <c r="CL18" s="12"/>
      <c r="CM18" s="12"/>
      <c r="CN18" s="12"/>
      <c r="CO18" s="12"/>
      <c r="CP18" s="14" t="e">
        <f t="shared" si="118"/>
        <v>#REF!</v>
      </c>
      <c r="CR18" s="145" t="e">
        <f t="shared" si="119"/>
        <v>#REF!</v>
      </c>
      <c r="CS18" s="93" t="e">
        <f t="shared" si="120"/>
        <v>#REF!</v>
      </c>
      <c r="CT18" s="97">
        <f t="shared" si="121"/>
        <v>0</v>
      </c>
      <c r="CU18" s="97">
        <f t="shared" si="122"/>
        <v>0</v>
      </c>
      <c r="CV18" s="97">
        <f t="shared" si="123"/>
        <v>0</v>
      </c>
      <c r="CW18" s="6" t="e">
        <f>(CT18/60*CS18)+(CU18/60*CS18*'1 - Eingabemaske'!#REF!)+(CV18/60*CR18*CS18)</f>
        <v>#REF!</v>
      </c>
      <c r="CY18" s="6"/>
      <c r="DB18" s="73">
        <v>15</v>
      </c>
      <c r="DC18" s="144" t="e">
        <f t="shared" si="46"/>
        <v>#REF!</v>
      </c>
      <c r="DD18" s="136" t="e">
        <f t="shared" si="47"/>
        <v>#REF!</v>
      </c>
      <c r="DE18" s="136" t="e">
        <f t="shared" si="48"/>
        <v>#REF!</v>
      </c>
      <c r="DF18" s="136">
        <f t="shared" ca="1" si="49"/>
        <v>0</v>
      </c>
      <c r="DG18" s="136">
        <f t="shared" ca="1" si="50"/>
        <v>0</v>
      </c>
      <c r="DH18" s="136">
        <f t="shared" ca="1" si="51"/>
        <v>0</v>
      </c>
      <c r="DI18" s="139">
        <f t="shared" si="52"/>
        <v>0</v>
      </c>
      <c r="DJ18" s="139">
        <f t="shared" si="53"/>
        <v>0</v>
      </c>
      <c r="DK18" s="139">
        <f t="shared" si="54"/>
        <v>0</v>
      </c>
      <c r="DL18" s="139">
        <f t="shared" si="55"/>
        <v>0</v>
      </c>
      <c r="DM18" s="142">
        <f t="shared" si="56"/>
        <v>1</v>
      </c>
      <c r="DN18" s="139">
        <f t="shared" si="57"/>
        <v>0</v>
      </c>
      <c r="DO18" s="139">
        <f t="shared" si="58"/>
        <v>0</v>
      </c>
      <c r="DP18" s="139">
        <f t="shared" si="59"/>
        <v>0</v>
      </c>
      <c r="DQ18" s="142">
        <f t="shared" si="60"/>
        <v>1</v>
      </c>
      <c r="DR18" s="139">
        <f t="shared" si="61"/>
        <v>0</v>
      </c>
      <c r="DS18" s="74">
        <f t="shared" si="62"/>
        <v>0</v>
      </c>
      <c r="DT18" s="105">
        <f ca="1">IF(DF18="St37",PD!$C$2,IF(DF18="St52",PD!$C$3,IF(DF18="Sonderstahl",PD!$C$4,IF(DF18="V2A",PD!$C$5,IF(DF18="V4A",PD!$C$6,IF(DF18="Alu",PD!$C$7,IF(DF18="Messing",PD!$C$8,IF(DF18="Bronce",PD!$C$9,IF(DF18="Titan",PD!$C$10,IF(DF18="Kunststoff",PD!$C$11,IF(DF18="Sonderwerkstoff",PD!$C$12,IF(DF18="Sonderwerkstoff",PD!$C$13,IF(DF18="Sonderwerkstoff",PD!$C$14,1)))))))))))))</f>
        <v>1</v>
      </c>
      <c r="DU18" s="105">
        <f t="shared" ca="1" si="63"/>
        <v>0</v>
      </c>
      <c r="DV18" s="105" t="e">
        <f t="shared" ca="1" si="64"/>
        <v>#REF!</v>
      </c>
      <c r="DW18" s="105" t="e">
        <f t="shared" si="5"/>
        <v>#REF!</v>
      </c>
      <c r="DX18" s="105" t="e">
        <f t="shared" ca="1" si="65"/>
        <v>#REF!</v>
      </c>
      <c r="DY18" s="71" t="e">
        <f t="shared" ca="1" si="66"/>
        <v>#REF!</v>
      </c>
      <c r="DZ18" s="71" t="e">
        <f t="shared" ca="1" si="6"/>
        <v>#REF!</v>
      </c>
      <c r="EA18" s="72" t="e">
        <f t="shared" ca="1" si="67"/>
        <v>#REF!</v>
      </c>
      <c r="EF18" s="12"/>
      <c r="EG18" s="12"/>
      <c r="EH18" s="12"/>
      <c r="EI18" s="12"/>
      <c r="EJ18" s="2" t="e">
        <f t="shared" si="124"/>
        <v>#REF!</v>
      </c>
      <c r="EL18" s="145" t="e">
        <f t="shared" si="125"/>
        <v>#REF!</v>
      </c>
      <c r="EM18" s="93" t="e">
        <f t="shared" si="126"/>
        <v>#REF!</v>
      </c>
      <c r="EN18" s="97">
        <f t="shared" si="127"/>
        <v>0</v>
      </c>
      <c r="EO18" s="97">
        <f t="shared" si="128"/>
        <v>0</v>
      </c>
      <c r="EP18" s="97">
        <f t="shared" si="129"/>
        <v>0</v>
      </c>
      <c r="EQ18" s="6" t="e">
        <f>(EN18/60*EM18)+(EO18/60*EM18*'1 - Eingabemaske'!#REF!)+(EP18/60*EL18*EM18)</f>
        <v>#REF!</v>
      </c>
      <c r="ES18" s="6"/>
      <c r="EV18" s="73">
        <v>15</v>
      </c>
      <c r="EW18" s="144" t="e">
        <f t="shared" si="7"/>
        <v>#REF!</v>
      </c>
      <c r="EX18" s="136" t="e">
        <f t="shared" si="68"/>
        <v>#REF!</v>
      </c>
      <c r="EY18" s="136" t="e">
        <f t="shared" si="69"/>
        <v>#REF!</v>
      </c>
      <c r="EZ18" s="136">
        <f t="shared" ca="1" si="70"/>
        <v>0</v>
      </c>
      <c r="FA18" s="136">
        <f t="shared" ca="1" si="71"/>
        <v>0</v>
      </c>
      <c r="FB18" s="136">
        <f t="shared" ca="1" si="72"/>
        <v>0</v>
      </c>
      <c r="FC18" s="139">
        <f t="shared" si="73"/>
        <v>0</v>
      </c>
      <c r="FD18" s="139">
        <f t="shared" si="74"/>
        <v>0</v>
      </c>
      <c r="FE18" s="139">
        <f t="shared" si="75"/>
        <v>0</v>
      </c>
      <c r="FF18" s="139">
        <f t="shared" si="76"/>
        <v>0</v>
      </c>
      <c r="FG18" s="142">
        <f t="shared" si="77"/>
        <v>1</v>
      </c>
      <c r="FH18" s="139">
        <f t="shared" si="78"/>
        <v>0</v>
      </c>
      <c r="FI18" s="139">
        <f t="shared" si="79"/>
        <v>0</v>
      </c>
      <c r="FJ18" s="139">
        <f t="shared" si="80"/>
        <v>0</v>
      </c>
      <c r="FK18" s="142">
        <f t="shared" si="81"/>
        <v>1</v>
      </c>
      <c r="FL18" s="139">
        <f t="shared" si="82"/>
        <v>0</v>
      </c>
      <c r="FM18" s="74">
        <f t="shared" si="83"/>
        <v>0</v>
      </c>
      <c r="FN18" s="105">
        <f ca="1">IF(EZ18="St37",PD!$C$2,IF(EZ18="St52",PD!$C$3,IF(EZ18="Sonderstahl",PD!$C$4,IF(EZ18="V2A",PD!$C$5,IF(EZ18="V4A",PD!$C$6,IF(EZ18="Alu",PD!$C$7,IF(EZ18="Messing",PD!$C$8,IF(EZ18="Bronce",PD!$C$9,IF(EZ18="Titan",PD!$C$10,IF(EZ18="Kunststoff",PD!$C$11,IF(EZ18="Sonderwerkstoff",PD!$C$12,IF(EZ18="Sonderwerkstoff",PD!$C$13,IF(EZ18="Sonderwerkstoff",PD!$C$14,1)))))))))))))</f>
        <v>1</v>
      </c>
      <c r="FO18" s="105">
        <f t="shared" ca="1" si="84"/>
        <v>0</v>
      </c>
      <c r="FP18" s="105" t="e">
        <f t="shared" ca="1" si="85"/>
        <v>#REF!</v>
      </c>
      <c r="FQ18" s="105" t="e">
        <f t="shared" si="8"/>
        <v>#REF!</v>
      </c>
      <c r="FR18" s="105" t="e">
        <f t="shared" ca="1" si="86"/>
        <v>#REF!</v>
      </c>
      <c r="FS18" s="71" t="e">
        <f t="shared" ca="1" si="87"/>
        <v>#REF!</v>
      </c>
      <c r="FT18" s="71" t="e">
        <f t="shared" ca="1" si="9"/>
        <v>#REF!</v>
      </c>
      <c r="FU18" s="72" t="e">
        <f t="shared" ca="1" si="88"/>
        <v>#REF!</v>
      </c>
      <c r="FZ18" s="12"/>
      <c r="GA18" s="12"/>
      <c r="GB18" s="12"/>
      <c r="GC18" s="12"/>
      <c r="GD18" s="2" t="e">
        <f t="shared" si="130"/>
        <v>#REF!</v>
      </c>
      <c r="GF18" s="145" t="e">
        <f t="shared" si="131"/>
        <v>#REF!</v>
      </c>
      <c r="GG18" s="93" t="e">
        <f t="shared" si="132"/>
        <v>#REF!</v>
      </c>
      <c r="GH18" s="97">
        <f t="shared" si="133"/>
        <v>0</v>
      </c>
      <c r="GI18" s="97">
        <f t="shared" si="134"/>
        <v>0</v>
      </c>
      <c r="GJ18" s="97">
        <f t="shared" si="135"/>
        <v>0</v>
      </c>
      <c r="GK18" s="6" t="e">
        <f>(GH18/60*GG18)+(GI18/60*GG18*'1 - Eingabemaske'!#REF!)+(GJ18/60*GF18*GG18)</f>
        <v>#REF!</v>
      </c>
      <c r="GM18" s="6"/>
      <c r="GP18" s="73">
        <v>15</v>
      </c>
      <c r="GQ18" s="144" t="e">
        <f t="shared" si="10"/>
        <v>#REF!</v>
      </c>
      <c r="GR18" s="136" t="e">
        <f t="shared" si="89"/>
        <v>#REF!</v>
      </c>
      <c r="GS18" s="136" t="e">
        <f t="shared" si="90"/>
        <v>#REF!</v>
      </c>
      <c r="GT18" s="136">
        <f t="shared" ca="1" si="91"/>
        <v>0</v>
      </c>
      <c r="GU18" s="136">
        <f t="shared" ca="1" si="92"/>
        <v>0</v>
      </c>
      <c r="GV18" s="136">
        <f t="shared" ca="1" si="93"/>
        <v>0</v>
      </c>
      <c r="GW18" s="139">
        <f t="shared" si="94"/>
        <v>0</v>
      </c>
      <c r="GX18" s="139">
        <f t="shared" si="95"/>
        <v>0</v>
      </c>
      <c r="GY18" s="139">
        <f t="shared" si="96"/>
        <v>0</v>
      </c>
      <c r="GZ18" s="139">
        <f t="shared" si="97"/>
        <v>0</v>
      </c>
      <c r="HA18" s="142">
        <f t="shared" si="98"/>
        <v>1</v>
      </c>
      <c r="HB18" s="139">
        <f t="shared" si="99"/>
        <v>0</v>
      </c>
      <c r="HC18" s="139">
        <f t="shared" si="100"/>
        <v>0</v>
      </c>
      <c r="HD18" s="139">
        <f t="shared" si="101"/>
        <v>0</v>
      </c>
      <c r="HE18" s="142">
        <f t="shared" si="102"/>
        <v>1</v>
      </c>
      <c r="HF18" s="139">
        <f t="shared" si="103"/>
        <v>0</v>
      </c>
      <c r="HG18" s="74">
        <f t="shared" si="104"/>
        <v>0</v>
      </c>
      <c r="HH18" s="105">
        <f ca="1">IF(GT18="St37",PD!$C$2,IF(GT18="St52",PD!$C$3,IF(GT18="Sonderstahl",PD!$C$4,IF(GT18="V2A",PD!$C$5,IF(GT18="V4A",PD!$C$6,IF(GT18="Alu",PD!$C$7,IF(GT18="Messing",PD!$C$8,IF(GT18="Bronce",PD!$C$9,IF(GT18="Titan",PD!$C$10,IF(GT18="Kunststoff",PD!$C$11,IF(GT18="Sonderwerkstoff",PD!$C$12,IF(GT18="Sonderwerkstoff",PD!$C$13,IF(GT18="Sonderwerkstoff",PD!$C$14,1)))))))))))))</f>
        <v>1</v>
      </c>
      <c r="HI18" s="105">
        <f t="shared" ca="1" si="105"/>
        <v>0</v>
      </c>
      <c r="HJ18" s="105" t="e">
        <f t="shared" ca="1" si="106"/>
        <v>#REF!</v>
      </c>
      <c r="HK18" s="105" t="e">
        <f t="shared" si="11"/>
        <v>#REF!</v>
      </c>
      <c r="HL18" s="105" t="e">
        <f t="shared" ca="1" si="107"/>
        <v>#REF!</v>
      </c>
      <c r="HM18" s="71" t="e">
        <f t="shared" ca="1" si="108"/>
        <v>#REF!</v>
      </c>
      <c r="HN18" s="71" t="e">
        <f t="shared" ca="1" si="12"/>
        <v>#REF!</v>
      </c>
      <c r="HO18" s="72" t="e">
        <f t="shared" ca="1" si="109"/>
        <v>#REF!</v>
      </c>
      <c r="HT18" s="12"/>
      <c r="HU18" s="12"/>
      <c r="HV18" s="12"/>
      <c r="HW18" s="12"/>
    </row>
    <row r="19" spans="1:231" x14ac:dyDescent="0.25">
      <c r="A19" s="2" t="e">
        <f>#REF!</f>
        <v>#REF!</v>
      </c>
      <c r="C19" s="93">
        <f t="shared" ca="1" si="111"/>
        <v>0</v>
      </c>
      <c r="D19" s="93" t="e">
        <f>#REF!</f>
        <v>#REF!</v>
      </c>
      <c r="E19" s="94">
        <v>0</v>
      </c>
      <c r="F19" s="94">
        <v>0</v>
      </c>
      <c r="G19" s="94">
        <v>0</v>
      </c>
      <c r="H19" s="6" t="e">
        <f ca="1">(E19/60*D19)+(F19/60*D19*'1 - Eingabemaske'!#REF!)+(G19/60*C19*D19)</f>
        <v>#REF!</v>
      </c>
      <c r="M19" s="73">
        <v>16</v>
      </c>
      <c r="N19" s="183">
        <f t="shared" ca="1" si="13"/>
        <v>0</v>
      </c>
      <c r="O19" s="183" t="e">
        <f t="shared" si="14"/>
        <v>#REF!</v>
      </c>
      <c r="P19" s="183" t="e">
        <f t="shared" ca="1" si="15"/>
        <v>#REF!</v>
      </c>
      <c r="Q19" s="183">
        <f t="shared" ca="1" si="16"/>
        <v>0</v>
      </c>
      <c r="R19" s="168">
        <f t="shared" ca="1" si="17"/>
        <v>0</v>
      </c>
      <c r="S19" s="168">
        <f t="shared" ca="1" si="18"/>
        <v>0</v>
      </c>
      <c r="T19" s="186">
        <v>0</v>
      </c>
      <c r="U19" s="82">
        <v>0</v>
      </c>
      <c r="V19" s="82">
        <v>0</v>
      </c>
      <c r="W19" s="82">
        <v>0</v>
      </c>
      <c r="X19" s="187">
        <v>1</v>
      </c>
      <c r="Y19" s="186">
        <v>0</v>
      </c>
      <c r="Z19" s="82">
        <v>0</v>
      </c>
      <c r="AA19" s="82">
        <v>0</v>
      </c>
      <c r="AB19" s="187">
        <v>1</v>
      </c>
      <c r="AC19" s="83">
        <v>0</v>
      </c>
      <c r="AD19" s="74">
        <f t="shared" si="19"/>
        <v>0</v>
      </c>
      <c r="AE19" s="105">
        <f ca="1">IF(Q19="St37",PD!$C$2,IF(Q19="St52",PD!$C$3,IF(Q19="Sonderstahl",PD!$C$4,IF(Q19="V2A",PD!$C$5,IF(Q19="V4A",PD!$C$6,IF(Q19="Alu",PD!$C$7,IF(Q19="Messing",PD!$C$8,IF(Q19="Bronce",PD!$C$9,IF(Q19="Titan",PD!$C$10,IF(Q19="Kunststoff",PD!$C$11,IF(Q19="Sonderwerkstoff",PD!$C$12,IF(Q19="Sonderwerkstoff",PD!$C$13,IF(Q19="Sonderwerkstoff",PD!$C$14,1)))))))))))))</f>
        <v>1</v>
      </c>
      <c r="AF19" s="105">
        <f t="shared" ca="1" si="20"/>
        <v>0</v>
      </c>
      <c r="AG19" s="105">
        <f t="shared" ca="1" si="21"/>
        <v>0</v>
      </c>
      <c r="AH19" s="105">
        <f t="shared" ca="1" si="0"/>
        <v>0</v>
      </c>
      <c r="AI19" s="105">
        <f t="shared" ca="1" si="22"/>
        <v>0</v>
      </c>
      <c r="AJ19" s="71">
        <f t="shared" ca="1" si="110"/>
        <v>0</v>
      </c>
      <c r="AK19" s="71">
        <f t="shared" ca="1" si="1"/>
        <v>0</v>
      </c>
      <c r="AL19" s="72">
        <f t="shared" ca="1" si="24"/>
        <v>0</v>
      </c>
      <c r="AV19" s="2" t="e">
        <f t="shared" si="112"/>
        <v>#REF!</v>
      </c>
      <c r="AX19" s="145" t="e">
        <f t="shared" si="113"/>
        <v>#REF!</v>
      </c>
      <c r="AY19" s="93" t="e">
        <f t="shared" si="114"/>
        <v>#REF!</v>
      </c>
      <c r="AZ19" s="97">
        <f t="shared" si="115"/>
        <v>0</v>
      </c>
      <c r="BA19" s="97">
        <f t="shared" si="116"/>
        <v>0</v>
      </c>
      <c r="BB19" s="97">
        <f t="shared" si="117"/>
        <v>0</v>
      </c>
      <c r="BC19" s="6" t="e">
        <f>(AZ19/60*AY19)+(BA19/60*AY19*'1 - Eingabemaske'!#REF!)+(BB19/60*AX19*AY19)</f>
        <v>#REF!</v>
      </c>
      <c r="BE19" s="6"/>
      <c r="BH19" s="73">
        <v>16</v>
      </c>
      <c r="BI19" s="144" t="e">
        <f t="shared" si="2"/>
        <v>#REF!</v>
      </c>
      <c r="BJ19" s="136" t="e">
        <f t="shared" si="25"/>
        <v>#REF!</v>
      </c>
      <c r="BK19" s="136" t="e">
        <f t="shared" si="26"/>
        <v>#REF!</v>
      </c>
      <c r="BL19" s="136">
        <f t="shared" ca="1" si="27"/>
        <v>0</v>
      </c>
      <c r="BM19" s="136">
        <f t="shared" ca="1" si="28"/>
        <v>0</v>
      </c>
      <c r="BN19" s="136">
        <f t="shared" ca="1" si="29"/>
        <v>0</v>
      </c>
      <c r="BO19" s="139">
        <f t="shared" si="30"/>
        <v>0</v>
      </c>
      <c r="BP19" s="139">
        <f t="shared" si="31"/>
        <v>0</v>
      </c>
      <c r="BQ19" s="139">
        <f t="shared" si="32"/>
        <v>0</v>
      </c>
      <c r="BR19" s="139">
        <f t="shared" si="33"/>
        <v>0</v>
      </c>
      <c r="BS19" s="142">
        <f t="shared" si="34"/>
        <v>1</v>
      </c>
      <c r="BT19" s="139">
        <f t="shared" si="35"/>
        <v>0</v>
      </c>
      <c r="BU19" s="139">
        <f t="shared" si="36"/>
        <v>0</v>
      </c>
      <c r="BV19" s="139">
        <f t="shared" si="37"/>
        <v>0</v>
      </c>
      <c r="BW19" s="142">
        <f t="shared" si="38"/>
        <v>1</v>
      </c>
      <c r="BX19" s="139">
        <f t="shared" si="39"/>
        <v>0</v>
      </c>
      <c r="BY19" s="74">
        <f t="shared" si="40"/>
        <v>0</v>
      </c>
      <c r="BZ19" s="105">
        <f ca="1">IF(BL19="St37",PD!$C$2,IF(BL19="St52",PD!$C$3,IF(BL19="Sonderstahl",PD!$C$4,IF(BL19="V2A",PD!$C$5,IF(BL19="V4A",PD!$C$6,IF(BL19="Alu",PD!$C$7,IF(BL19="Messing",PD!$C$8,IF(BL19="Bronce",PD!$C$9,IF(BL19="Titan",PD!$C$10,IF(BL19="Kunststoff",PD!$C$11,IF(BL19="Sonderwerkstoff",PD!$C$12,IF(BL19="Sonderwerkstoff",PD!$C$13,IF(BL19="Sonderwerkstoff",PD!$C$14,1)))))))))))))</f>
        <v>1</v>
      </c>
      <c r="CA19" s="105">
        <f t="shared" ca="1" si="41"/>
        <v>0</v>
      </c>
      <c r="CB19" s="105" t="e">
        <f t="shared" ca="1" si="42"/>
        <v>#REF!</v>
      </c>
      <c r="CC19" s="105" t="e">
        <f t="shared" si="3"/>
        <v>#REF!</v>
      </c>
      <c r="CD19" s="105" t="e">
        <f t="shared" ca="1" si="43"/>
        <v>#REF!</v>
      </c>
      <c r="CE19" s="71" t="e">
        <f t="shared" ca="1" si="44"/>
        <v>#REF!</v>
      </c>
      <c r="CF19" s="71" t="e">
        <f t="shared" ca="1" si="4"/>
        <v>#REF!</v>
      </c>
      <c r="CG19" s="72" t="e">
        <f t="shared" ca="1" si="45"/>
        <v>#REF!</v>
      </c>
      <c r="CP19" s="14" t="e">
        <f t="shared" si="118"/>
        <v>#REF!</v>
      </c>
      <c r="CR19" s="145" t="e">
        <f t="shared" si="119"/>
        <v>#REF!</v>
      </c>
      <c r="CS19" s="93" t="e">
        <f t="shared" si="120"/>
        <v>#REF!</v>
      </c>
      <c r="CT19" s="97">
        <f t="shared" si="121"/>
        <v>0</v>
      </c>
      <c r="CU19" s="97">
        <f t="shared" si="122"/>
        <v>0</v>
      </c>
      <c r="CV19" s="97">
        <f t="shared" si="123"/>
        <v>0</v>
      </c>
      <c r="CW19" s="6" t="e">
        <f>(CT19/60*CS19)+(CU19/60*CS19*'1 - Eingabemaske'!#REF!)+(CV19/60*CR19*CS19)</f>
        <v>#REF!</v>
      </c>
      <c r="CY19" s="6"/>
      <c r="DB19" s="73">
        <v>16</v>
      </c>
      <c r="DC19" s="144" t="e">
        <f t="shared" si="46"/>
        <v>#REF!</v>
      </c>
      <c r="DD19" s="136" t="e">
        <f t="shared" si="47"/>
        <v>#REF!</v>
      </c>
      <c r="DE19" s="136" t="e">
        <f t="shared" si="48"/>
        <v>#REF!</v>
      </c>
      <c r="DF19" s="136">
        <f t="shared" ca="1" si="49"/>
        <v>0</v>
      </c>
      <c r="DG19" s="136">
        <f t="shared" ca="1" si="50"/>
        <v>0</v>
      </c>
      <c r="DH19" s="136">
        <f t="shared" ca="1" si="51"/>
        <v>0</v>
      </c>
      <c r="DI19" s="139">
        <f t="shared" si="52"/>
        <v>0</v>
      </c>
      <c r="DJ19" s="139">
        <f t="shared" si="53"/>
        <v>0</v>
      </c>
      <c r="DK19" s="139">
        <f t="shared" si="54"/>
        <v>0</v>
      </c>
      <c r="DL19" s="139">
        <f t="shared" si="55"/>
        <v>0</v>
      </c>
      <c r="DM19" s="142">
        <f t="shared" si="56"/>
        <v>1</v>
      </c>
      <c r="DN19" s="139">
        <f t="shared" si="57"/>
        <v>0</v>
      </c>
      <c r="DO19" s="139">
        <f t="shared" si="58"/>
        <v>0</v>
      </c>
      <c r="DP19" s="139">
        <f t="shared" si="59"/>
        <v>0</v>
      </c>
      <c r="DQ19" s="142">
        <f t="shared" si="60"/>
        <v>1</v>
      </c>
      <c r="DR19" s="139">
        <f t="shared" si="61"/>
        <v>0</v>
      </c>
      <c r="DS19" s="74">
        <f t="shared" si="62"/>
        <v>0</v>
      </c>
      <c r="DT19" s="105">
        <f ca="1">IF(DF19="St37",PD!$C$2,IF(DF19="St52",PD!$C$3,IF(DF19="Sonderstahl",PD!$C$4,IF(DF19="V2A",PD!$C$5,IF(DF19="V4A",PD!$C$6,IF(DF19="Alu",PD!$C$7,IF(DF19="Messing",PD!$C$8,IF(DF19="Bronce",PD!$C$9,IF(DF19="Titan",PD!$C$10,IF(DF19="Kunststoff",PD!$C$11,IF(DF19="Sonderwerkstoff",PD!$C$12,IF(DF19="Sonderwerkstoff",PD!$C$13,IF(DF19="Sonderwerkstoff",PD!$C$14,1)))))))))))))</f>
        <v>1</v>
      </c>
      <c r="DU19" s="105">
        <f t="shared" ca="1" si="63"/>
        <v>0</v>
      </c>
      <c r="DV19" s="105" t="e">
        <f t="shared" ca="1" si="64"/>
        <v>#REF!</v>
      </c>
      <c r="DW19" s="105" t="e">
        <f t="shared" si="5"/>
        <v>#REF!</v>
      </c>
      <c r="DX19" s="105" t="e">
        <f t="shared" ca="1" si="65"/>
        <v>#REF!</v>
      </c>
      <c r="DY19" s="71" t="e">
        <f t="shared" ca="1" si="66"/>
        <v>#REF!</v>
      </c>
      <c r="DZ19" s="71" t="e">
        <f t="shared" ca="1" si="6"/>
        <v>#REF!</v>
      </c>
      <c r="EA19" s="72" t="e">
        <f t="shared" ca="1" si="67"/>
        <v>#REF!</v>
      </c>
      <c r="EJ19" s="2" t="e">
        <f t="shared" si="124"/>
        <v>#REF!</v>
      </c>
      <c r="EL19" s="145" t="e">
        <f t="shared" si="125"/>
        <v>#REF!</v>
      </c>
      <c r="EM19" s="93" t="e">
        <f t="shared" si="126"/>
        <v>#REF!</v>
      </c>
      <c r="EN19" s="97">
        <f t="shared" si="127"/>
        <v>0</v>
      </c>
      <c r="EO19" s="97">
        <f t="shared" si="128"/>
        <v>0</v>
      </c>
      <c r="EP19" s="97">
        <f t="shared" si="129"/>
        <v>0</v>
      </c>
      <c r="EQ19" s="6" t="e">
        <f>(EN19/60*EM19)+(EO19/60*EM19*'1 - Eingabemaske'!#REF!)+(EP19/60*EL19*EM19)</f>
        <v>#REF!</v>
      </c>
      <c r="ES19" s="6"/>
      <c r="EV19" s="73">
        <v>16</v>
      </c>
      <c r="EW19" s="144" t="e">
        <f t="shared" si="7"/>
        <v>#REF!</v>
      </c>
      <c r="EX19" s="136" t="e">
        <f t="shared" si="68"/>
        <v>#REF!</v>
      </c>
      <c r="EY19" s="136" t="e">
        <f t="shared" si="69"/>
        <v>#REF!</v>
      </c>
      <c r="EZ19" s="136">
        <f t="shared" ca="1" si="70"/>
        <v>0</v>
      </c>
      <c r="FA19" s="136">
        <f t="shared" ca="1" si="71"/>
        <v>0</v>
      </c>
      <c r="FB19" s="136">
        <f t="shared" ca="1" si="72"/>
        <v>0</v>
      </c>
      <c r="FC19" s="139">
        <f t="shared" si="73"/>
        <v>0</v>
      </c>
      <c r="FD19" s="139">
        <f t="shared" si="74"/>
        <v>0</v>
      </c>
      <c r="FE19" s="139">
        <f t="shared" si="75"/>
        <v>0</v>
      </c>
      <c r="FF19" s="139">
        <f t="shared" si="76"/>
        <v>0</v>
      </c>
      <c r="FG19" s="142">
        <f t="shared" si="77"/>
        <v>1</v>
      </c>
      <c r="FH19" s="139">
        <f t="shared" si="78"/>
        <v>0</v>
      </c>
      <c r="FI19" s="139">
        <f t="shared" si="79"/>
        <v>0</v>
      </c>
      <c r="FJ19" s="139">
        <f t="shared" si="80"/>
        <v>0</v>
      </c>
      <c r="FK19" s="142">
        <f t="shared" si="81"/>
        <v>1</v>
      </c>
      <c r="FL19" s="139">
        <f t="shared" si="82"/>
        <v>0</v>
      </c>
      <c r="FM19" s="74">
        <f t="shared" si="83"/>
        <v>0</v>
      </c>
      <c r="FN19" s="105">
        <f ca="1">IF(EZ19="St37",PD!$C$2,IF(EZ19="St52",PD!$C$3,IF(EZ19="Sonderstahl",PD!$C$4,IF(EZ19="V2A",PD!$C$5,IF(EZ19="V4A",PD!$C$6,IF(EZ19="Alu",PD!$C$7,IF(EZ19="Messing",PD!$C$8,IF(EZ19="Bronce",PD!$C$9,IF(EZ19="Titan",PD!$C$10,IF(EZ19="Kunststoff",PD!$C$11,IF(EZ19="Sonderwerkstoff",PD!$C$12,IF(EZ19="Sonderwerkstoff",PD!$C$13,IF(EZ19="Sonderwerkstoff",PD!$C$14,1)))))))))))))</f>
        <v>1</v>
      </c>
      <c r="FO19" s="105">
        <f t="shared" ca="1" si="84"/>
        <v>0</v>
      </c>
      <c r="FP19" s="105" t="e">
        <f t="shared" ca="1" si="85"/>
        <v>#REF!</v>
      </c>
      <c r="FQ19" s="105" t="e">
        <f t="shared" si="8"/>
        <v>#REF!</v>
      </c>
      <c r="FR19" s="105" t="e">
        <f t="shared" ca="1" si="86"/>
        <v>#REF!</v>
      </c>
      <c r="FS19" s="71" t="e">
        <f t="shared" ca="1" si="87"/>
        <v>#REF!</v>
      </c>
      <c r="FT19" s="71" t="e">
        <f t="shared" ca="1" si="9"/>
        <v>#REF!</v>
      </c>
      <c r="FU19" s="72" t="e">
        <f t="shared" ca="1" si="88"/>
        <v>#REF!</v>
      </c>
      <c r="GD19" s="2" t="e">
        <f t="shared" si="130"/>
        <v>#REF!</v>
      </c>
      <c r="GF19" s="145" t="e">
        <f t="shared" si="131"/>
        <v>#REF!</v>
      </c>
      <c r="GG19" s="93" t="e">
        <f t="shared" si="132"/>
        <v>#REF!</v>
      </c>
      <c r="GH19" s="97">
        <f t="shared" si="133"/>
        <v>0</v>
      </c>
      <c r="GI19" s="97">
        <f t="shared" si="134"/>
        <v>0</v>
      </c>
      <c r="GJ19" s="97">
        <f t="shared" si="135"/>
        <v>0</v>
      </c>
      <c r="GK19" s="6" t="e">
        <f>(GH19/60*GG19)+(GI19/60*GG19*'1 - Eingabemaske'!#REF!)+(GJ19/60*GF19*GG19)</f>
        <v>#REF!</v>
      </c>
      <c r="GM19" s="6"/>
      <c r="GP19" s="73">
        <v>16</v>
      </c>
      <c r="GQ19" s="144" t="e">
        <f t="shared" si="10"/>
        <v>#REF!</v>
      </c>
      <c r="GR19" s="136" t="e">
        <f t="shared" si="89"/>
        <v>#REF!</v>
      </c>
      <c r="GS19" s="136" t="e">
        <f t="shared" si="90"/>
        <v>#REF!</v>
      </c>
      <c r="GT19" s="136">
        <f t="shared" ca="1" si="91"/>
        <v>0</v>
      </c>
      <c r="GU19" s="136">
        <f t="shared" ca="1" si="92"/>
        <v>0</v>
      </c>
      <c r="GV19" s="136">
        <f t="shared" ca="1" si="93"/>
        <v>0</v>
      </c>
      <c r="GW19" s="139">
        <f t="shared" si="94"/>
        <v>0</v>
      </c>
      <c r="GX19" s="139">
        <f t="shared" si="95"/>
        <v>0</v>
      </c>
      <c r="GY19" s="139">
        <f t="shared" si="96"/>
        <v>0</v>
      </c>
      <c r="GZ19" s="139">
        <f t="shared" si="97"/>
        <v>0</v>
      </c>
      <c r="HA19" s="142">
        <f t="shared" si="98"/>
        <v>1</v>
      </c>
      <c r="HB19" s="139">
        <f t="shared" si="99"/>
        <v>0</v>
      </c>
      <c r="HC19" s="139">
        <f t="shared" si="100"/>
        <v>0</v>
      </c>
      <c r="HD19" s="139">
        <f t="shared" si="101"/>
        <v>0</v>
      </c>
      <c r="HE19" s="142">
        <f t="shared" si="102"/>
        <v>1</v>
      </c>
      <c r="HF19" s="139">
        <f t="shared" si="103"/>
        <v>0</v>
      </c>
      <c r="HG19" s="74">
        <f t="shared" si="104"/>
        <v>0</v>
      </c>
      <c r="HH19" s="105">
        <f ca="1">IF(GT19="St37",PD!$C$2,IF(GT19="St52",PD!$C$3,IF(GT19="Sonderstahl",PD!$C$4,IF(GT19="V2A",PD!$C$5,IF(GT19="V4A",PD!$C$6,IF(GT19="Alu",PD!$C$7,IF(GT19="Messing",PD!$C$8,IF(GT19="Bronce",PD!$C$9,IF(GT19="Titan",PD!$C$10,IF(GT19="Kunststoff",PD!$C$11,IF(GT19="Sonderwerkstoff",PD!$C$12,IF(GT19="Sonderwerkstoff",PD!$C$13,IF(GT19="Sonderwerkstoff",PD!$C$14,1)))))))))))))</f>
        <v>1</v>
      </c>
      <c r="HI19" s="105">
        <f t="shared" ca="1" si="105"/>
        <v>0</v>
      </c>
      <c r="HJ19" s="105" t="e">
        <f t="shared" ca="1" si="106"/>
        <v>#REF!</v>
      </c>
      <c r="HK19" s="105" t="e">
        <f t="shared" si="11"/>
        <v>#REF!</v>
      </c>
      <c r="HL19" s="105" t="e">
        <f t="shared" ca="1" si="107"/>
        <v>#REF!</v>
      </c>
      <c r="HM19" s="71" t="e">
        <f t="shared" ca="1" si="108"/>
        <v>#REF!</v>
      </c>
      <c r="HN19" s="71" t="e">
        <f t="shared" ca="1" si="12"/>
        <v>#REF!</v>
      </c>
      <c r="HO19" s="72" t="e">
        <f t="shared" ca="1" si="109"/>
        <v>#REF!</v>
      </c>
    </row>
    <row r="20" spans="1:231" x14ac:dyDescent="0.25">
      <c r="A20" s="2" t="e">
        <f>#REF!</f>
        <v>#REF!</v>
      </c>
      <c r="C20" s="93">
        <f t="shared" ca="1" si="111"/>
        <v>0</v>
      </c>
      <c r="D20" s="93" t="e">
        <f>#REF!</f>
        <v>#REF!</v>
      </c>
      <c r="E20" s="94">
        <v>0</v>
      </c>
      <c r="F20" s="94">
        <v>0</v>
      </c>
      <c r="G20" s="94">
        <v>0</v>
      </c>
      <c r="H20" s="6" t="e">
        <f ca="1">(E20/60*D20)+(F20/60*D20*'1 - Eingabemaske'!#REF!)+(G20/60*C20*D20)</f>
        <v>#REF!</v>
      </c>
      <c r="M20" s="73">
        <v>17</v>
      </c>
      <c r="N20" s="183">
        <f t="shared" ca="1" si="13"/>
        <v>0</v>
      </c>
      <c r="O20" s="183" t="e">
        <f t="shared" si="14"/>
        <v>#REF!</v>
      </c>
      <c r="P20" s="183" t="e">
        <f t="shared" ca="1" si="15"/>
        <v>#REF!</v>
      </c>
      <c r="Q20" s="183">
        <f t="shared" ca="1" si="16"/>
        <v>0</v>
      </c>
      <c r="R20" s="168">
        <f t="shared" ca="1" si="17"/>
        <v>0</v>
      </c>
      <c r="S20" s="168">
        <f t="shared" ca="1" si="18"/>
        <v>0</v>
      </c>
      <c r="T20" s="186">
        <v>0</v>
      </c>
      <c r="U20" s="82">
        <v>0</v>
      </c>
      <c r="V20" s="82">
        <v>0</v>
      </c>
      <c r="W20" s="82">
        <v>0</v>
      </c>
      <c r="X20" s="187">
        <v>1</v>
      </c>
      <c r="Y20" s="186">
        <v>0</v>
      </c>
      <c r="Z20" s="82">
        <v>0</v>
      </c>
      <c r="AA20" s="82">
        <v>0</v>
      </c>
      <c r="AB20" s="187">
        <v>1</v>
      </c>
      <c r="AC20" s="83">
        <v>0</v>
      </c>
      <c r="AD20" s="74">
        <f t="shared" si="19"/>
        <v>0</v>
      </c>
      <c r="AE20" s="105">
        <f ca="1">IF(Q20="St37",PD!$C$2,IF(Q20="St52",PD!$C$3,IF(Q20="Sonderstahl",PD!$C$4,IF(Q20="V2A",PD!$C$5,IF(Q20="V4A",PD!$C$6,IF(Q20="Alu",PD!$C$7,IF(Q20="Messing",PD!$C$8,IF(Q20="Bronce",PD!$C$9,IF(Q20="Titan",PD!$C$10,IF(Q20="Kunststoff",PD!$C$11,IF(Q20="Sonderwerkstoff",PD!$C$12,IF(Q20="Sonderwerkstoff",PD!$C$13,IF(Q20="Sonderwerkstoff",PD!$C$14,1)))))))))))))</f>
        <v>1</v>
      </c>
      <c r="AF20" s="105">
        <f t="shared" ca="1" si="20"/>
        <v>0</v>
      </c>
      <c r="AG20" s="105">
        <f t="shared" ca="1" si="21"/>
        <v>0</v>
      </c>
      <c r="AH20" s="105">
        <f t="shared" ca="1" si="0"/>
        <v>0</v>
      </c>
      <c r="AI20" s="105">
        <f t="shared" ca="1" si="22"/>
        <v>0</v>
      </c>
      <c r="AJ20" s="71">
        <f t="shared" ca="1" si="110"/>
        <v>0</v>
      </c>
      <c r="AK20" s="71">
        <f t="shared" ca="1" si="1"/>
        <v>0</v>
      </c>
      <c r="AL20" s="72">
        <f t="shared" ca="1" si="24"/>
        <v>0</v>
      </c>
      <c r="AP20" s="1"/>
      <c r="AV20" s="2" t="e">
        <f t="shared" si="112"/>
        <v>#REF!</v>
      </c>
      <c r="AX20" s="145" t="e">
        <f t="shared" si="113"/>
        <v>#REF!</v>
      </c>
      <c r="AY20" s="93" t="e">
        <f t="shared" si="114"/>
        <v>#REF!</v>
      </c>
      <c r="AZ20" s="97">
        <f t="shared" si="115"/>
        <v>0</v>
      </c>
      <c r="BA20" s="97">
        <f t="shared" si="116"/>
        <v>0</v>
      </c>
      <c r="BB20" s="97">
        <f t="shared" si="117"/>
        <v>0</v>
      </c>
      <c r="BC20" s="6" t="e">
        <f>(AZ20/60*AY20)+(BA20/60*AY20*'1 - Eingabemaske'!#REF!)+(BB20/60*AX20*AY20)</f>
        <v>#REF!</v>
      </c>
      <c r="BE20" s="6"/>
      <c r="BF20" s="145"/>
      <c r="BH20" s="73">
        <v>17</v>
      </c>
      <c r="BI20" s="144" t="e">
        <f t="shared" si="2"/>
        <v>#REF!</v>
      </c>
      <c r="BJ20" s="136" t="e">
        <f t="shared" si="25"/>
        <v>#REF!</v>
      </c>
      <c r="BK20" s="136" t="e">
        <f t="shared" si="26"/>
        <v>#REF!</v>
      </c>
      <c r="BL20" s="136">
        <f t="shared" ca="1" si="27"/>
        <v>0</v>
      </c>
      <c r="BM20" s="136">
        <f t="shared" ca="1" si="28"/>
        <v>0</v>
      </c>
      <c r="BN20" s="136">
        <f t="shared" ca="1" si="29"/>
        <v>0</v>
      </c>
      <c r="BO20" s="139">
        <f t="shared" si="30"/>
        <v>0</v>
      </c>
      <c r="BP20" s="139">
        <f t="shared" si="31"/>
        <v>0</v>
      </c>
      <c r="BQ20" s="139">
        <f t="shared" si="32"/>
        <v>0</v>
      </c>
      <c r="BR20" s="139">
        <f t="shared" si="33"/>
        <v>0</v>
      </c>
      <c r="BS20" s="142">
        <f t="shared" si="34"/>
        <v>1</v>
      </c>
      <c r="BT20" s="139">
        <f t="shared" si="35"/>
        <v>0</v>
      </c>
      <c r="BU20" s="139">
        <f t="shared" si="36"/>
        <v>0</v>
      </c>
      <c r="BV20" s="139">
        <f t="shared" si="37"/>
        <v>0</v>
      </c>
      <c r="BW20" s="142">
        <f t="shared" si="38"/>
        <v>1</v>
      </c>
      <c r="BX20" s="139">
        <f t="shared" si="39"/>
        <v>0</v>
      </c>
      <c r="BY20" s="74">
        <f t="shared" si="40"/>
        <v>0</v>
      </c>
      <c r="BZ20" s="105">
        <f ca="1">IF(BL20="St37",PD!$C$2,IF(BL20="St52",PD!$C$3,IF(BL20="Sonderstahl",PD!$C$4,IF(BL20="V2A",PD!$C$5,IF(BL20="V4A",PD!$C$6,IF(BL20="Alu",PD!$C$7,IF(BL20="Messing",PD!$C$8,IF(BL20="Bronce",PD!$C$9,IF(BL20="Titan",PD!$C$10,IF(BL20="Kunststoff",PD!$C$11,IF(BL20="Sonderwerkstoff",PD!$C$12,IF(BL20="Sonderwerkstoff",PD!$C$13,IF(BL20="Sonderwerkstoff",PD!$C$14,1)))))))))))))</f>
        <v>1</v>
      </c>
      <c r="CA20" s="105">
        <f t="shared" ca="1" si="41"/>
        <v>0</v>
      </c>
      <c r="CB20" s="105" t="e">
        <f t="shared" ca="1" si="42"/>
        <v>#REF!</v>
      </c>
      <c r="CC20" s="105" t="e">
        <f t="shared" si="3"/>
        <v>#REF!</v>
      </c>
      <c r="CD20" s="105" t="e">
        <f t="shared" ca="1" si="43"/>
        <v>#REF!</v>
      </c>
      <c r="CE20" s="71" t="e">
        <f t="shared" ca="1" si="44"/>
        <v>#REF!</v>
      </c>
      <c r="CF20" s="71" t="e">
        <f t="shared" ca="1" si="4"/>
        <v>#REF!</v>
      </c>
      <c r="CG20" s="72" t="e">
        <f t="shared" ca="1" si="45"/>
        <v>#REF!</v>
      </c>
      <c r="CK20" s="1"/>
      <c r="CP20" s="14" t="e">
        <f t="shared" si="118"/>
        <v>#REF!</v>
      </c>
      <c r="CR20" s="145" t="e">
        <f t="shared" si="119"/>
        <v>#REF!</v>
      </c>
      <c r="CS20" s="93" t="e">
        <f t="shared" si="120"/>
        <v>#REF!</v>
      </c>
      <c r="CT20" s="97">
        <f t="shared" si="121"/>
        <v>0</v>
      </c>
      <c r="CU20" s="97">
        <f t="shared" si="122"/>
        <v>0</v>
      </c>
      <c r="CV20" s="97">
        <f t="shared" si="123"/>
        <v>0</v>
      </c>
      <c r="CW20" s="6" t="e">
        <f>(CT20/60*CS20)+(CU20/60*CS20*'1 - Eingabemaske'!#REF!)+(CV20/60*CR20*CS20)</f>
        <v>#REF!</v>
      </c>
      <c r="CY20" s="6"/>
      <c r="CZ20" s="145"/>
      <c r="DB20" s="73">
        <v>17</v>
      </c>
      <c r="DC20" s="144" t="e">
        <f t="shared" si="46"/>
        <v>#REF!</v>
      </c>
      <c r="DD20" s="136" t="e">
        <f t="shared" si="47"/>
        <v>#REF!</v>
      </c>
      <c r="DE20" s="136" t="e">
        <f t="shared" si="48"/>
        <v>#REF!</v>
      </c>
      <c r="DF20" s="136">
        <f t="shared" ca="1" si="49"/>
        <v>0</v>
      </c>
      <c r="DG20" s="136">
        <f t="shared" ca="1" si="50"/>
        <v>0</v>
      </c>
      <c r="DH20" s="136">
        <f t="shared" ca="1" si="51"/>
        <v>0</v>
      </c>
      <c r="DI20" s="139">
        <f t="shared" si="52"/>
        <v>0</v>
      </c>
      <c r="DJ20" s="139">
        <f t="shared" si="53"/>
        <v>0</v>
      </c>
      <c r="DK20" s="139">
        <f t="shared" si="54"/>
        <v>0</v>
      </c>
      <c r="DL20" s="139">
        <f t="shared" si="55"/>
        <v>0</v>
      </c>
      <c r="DM20" s="142">
        <f t="shared" si="56"/>
        <v>1</v>
      </c>
      <c r="DN20" s="139">
        <f t="shared" si="57"/>
        <v>0</v>
      </c>
      <c r="DO20" s="139">
        <f t="shared" si="58"/>
        <v>0</v>
      </c>
      <c r="DP20" s="139">
        <f t="shared" si="59"/>
        <v>0</v>
      </c>
      <c r="DQ20" s="142">
        <f t="shared" si="60"/>
        <v>1</v>
      </c>
      <c r="DR20" s="139">
        <f t="shared" si="61"/>
        <v>0</v>
      </c>
      <c r="DS20" s="74">
        <f t="shared" si="62"/>
        <v>0</v>
      </c>
      <c r="DT20" s="105">
        <f ca="1">IF(DF20="St37",PD!$C$2,IF(DF20="St52",PD!$C$3,IF(DF20="Sonderstahl",PD!$C$4,IF(DF20="V2A",PD!$C$5,IF(DF20="V4A",PD!$C$6,IF(DF20="Alu",PD!$C$7,IF(DF20="Messing",PD!$C$8,IF(DF20="Bronce",PD!$C$9,IF(DF20="Titan",PD!$C$10,IF(DF20="Kunststoff",PD!$C$11,IF(DF20="Sonderwerkstoff",PD!$C$12,IF(DF20="Sonderwerkstoff",PD!$C$13,IF(DF20="Sonderwerkstoff",PD!$C$14,1)))))))))))))</f>
        <v>1</v>
      </c>
      <c r="DU20" s="105">
        <f t="shared" ca="1" si="63"/>
        <v>0</v>
      </c>
      <c r="DV20" s="105" t="e">
        <f t="shared" ca="1" si="64"/>
        <v>#REF!</v>
      </c>
      <c r="DW20" s="105" t="e">
        <f t="shared" si="5"/>
        <v>#REF!</v>
      </c>
      <c r="DX20" s="105" t="e">
        <f t="shared" ca="1" si="65"/>
        <v>#REF!</v>
      </c>
      <c r="DY20" s="71" t="e">
        <f t="shared" ca="1" si="66"/>
        <v>#REF!</v>
      </c>
      <c r="DZ20" s="71" t="e">
        <f t="shared" ca="1" si="6"/>
        <v>#REF!</v>
      </c>
      <c r="EA20" s="72" t="e">
        <f t="shared" ca="1" si="67"/>
        <v>#REF!</v>
      </c>
      <c r="EE20" s="1"/>
      <c r="EJ20" s="2" t="e">
        <f t="shared" si="124"/>
        <v>#REF!</v>
      </c>
      <c r="EL20" s="145" t="e">
        <f t="shared" si="125"/>
        <v>#REF!</v>
      </c>
      <c r="EM20" s="93" t="e">
        <f t="shared" si="126"/>
        <v>#REF!</v>
      </c>
      <c r="EN20" s="97">
        <f t="shared" si="127"/>
        <v>0</v>
      </c>
      <c r="EO20" s="97">
        <f t="shared" si="128"/>
        <v>0</v>
      </c>
      <c r="EP20" s="97">
        <f t="shared" si="129"/>
        <v>0</v>
      </c>
      <c r="EQ20" s="6" t="e">
        <f>(EN20/60*EM20)+(EO20/60*EM20*'1 - Eingabemaske'!#REF!)+(EP20/60*EL20*EM20)</f>
        <v>#REF!</v>
      </c>
      <c r="ES20" s="6"/>
      <c r="ET20" s="145"/>
      <c r="EV20" s="73">
        <v>17</v>
      </c>
      <c r="EW20" s="144" t="e">
        <f t="shared" si="7"/>
        <v>#REF!</v>
      </c>
      <c r="EX20" s="136" t="e">
        <f t="shared" si="68"/>
        <v>#REF!</v>
      </c>
      <c r="EY20" s="136" t="e">
        <f t="shared" si="69"/>
        <v>#REF!</v>
      </c>
      <c r="EZ20" s="136">
        <f t="shared" ca="1" si="70"/>
        <v>0</v>
      </c>
      <c r="FA20" s="136">
        <f t="shared" ca="1" si="71"/>
        <v>0</v>
      </c>
      <c r="FB20" s="136">
        <f t="shared" ca="1" si="72"/>
        <v>0</v>
      </c>
      <c r="FC20" s="139">
        <f t="shared" si="73"/>
        <v>0</v>
      </c>
      <c r="FD20" s="139">
        <f t="shared" si="74"/>
        <v>0</v>
      </c>
      <c r="FE20" s="139">
        <f t="shared" si="75"/>
        <v>0</v>
      </c>
      <c r="FF20" s="139">
        <f t="shared" si="76"/>
        <v>0</v>
      </c>
      <c r="FG20" s="142">
        <f t="shared" si="77"/>
        <v>1</v>
      </c>
      <c r="FH20" s="139">
        <f t="shared" si="78"/>
        <v>0</v>
      </c>
      <c r="FI20" s="139">
        <f t="shared" si="79"/>
        <v>0</v>
      </c>
      <c r="FJ20" s="139">
        <f t="shared" si="80"/>
        <v>0</v>
      </c>
      <c r="FK20" s="142">
        <f t="shared" si="81"/>
        <v>1</v>
      </c>
      <c r="FL20" s="139">
        <f t="shared" si="82"/>
        <v>0</v>
      </c>
      <c r="FM20" s="74">
        <f t="shared" si="83"/>
        <v>0</v>
      </c>
      <c r="FN20" s="105">
        <f ca="1">IF(EZ20="St37",PD!$C$2,IF(EZ20="St52",PD!$C$3,IF(EZ20="Sonderstahl",PD!$C$4,IF(EZ20="V2A",PD!$C$5,IF(EZ20="V4A",PD!$C$6,IF(EZ20="Alu",PD!$C$7,IF(EZ20="Messing",PD!$C$8,IF(EZ20="Bronce",PD!$C$9,IF(EZ20="Titan",PD!$C$10,IF(EZ20="Kunststoff",PD!$C$11,IF(EZ20="Sonderwerkstoff",PD!$C$12,IF(EZ20="Sonderwerkstoff",PD!$C$13,IF(EZ20="Sonderwerkstoff",PD!$C$14,1)))))))))))))</f>
        <v>1</v>
      </c>
      <c r="FO20" s="105">
        <f t="shared" ca="1" si="84"/>
        <v>0</v>
      </c>
      <c r="FP20" s="105" t="e">
        <f t="shared" ca="1" si="85"/>
        <v>#REF!</v>
      </c>
      <c r="FQ20" s="105" t="e">
        <f t="shared" si="8"/>
        <v>#REF!</v>
      </c>
      <c r="FR20" s="105" t="e">
        <f t="shared" ca="1" si="86"/>
        <v>#REF!</v>
      </c>
      <c r="FS20" s="71" t="e">
        <f t="shared" ca="1" si="87"/>
        <v>#REF!</v>
      </c>
      <c r="FT20" s="71" t="e">
        <f t="shared" ca="1" si="9"/>
        <v>#REF!</v>
      </c>
      <c r="FU20" s="72" t="e">
        <f t="shared" ca="1" si="88"/>
        <v>#REF!</v>
      </c>
      <c r="FY20" s="1"/>
      <c r="GD20" s="2" t="e">
        <f t="shared" si="130"/>
        <v>#REF!</v>
      </c>
      <c r="GF20" s="145" t="e">
        <f t="shared" si="131"/>
        <v>#REF!</v>
      </c>
      <c r="GG20" s="93" t="e">
        <f t="shared" si="132"/>
        <v>#REF!</v>
      </c>
      <c r="GH20" s="97">
        <f t="shared" si="133"/>
        <v>0</v>
      </c>
      <c r="GI20" s="97">
        <f t="shared" si="134"/>
        <v>0</v>
      </c>
      <c r="GJ20" s="97">
        <f t="shared" si="135"/>
        <v>0</v>
      </c>
      <c r="GK20" s="6" t="e">
        <f>(GH20/60*GG20)+(GI20/60*GG20*'1 - Eingabemaske'!#REF!)+(GJ20/60*GF20*GG20)</f>
        <v>#REF!</v>
      </c>
      <c r="GM20" s="6"/>
      <c r="GN20" s="145"/>
      <c r="GP20" s="73">
        <v>17</v>
      </c>
      <c r="GQ20" s="144" t="e">
        <f t="shared" si="10"/>
        <v>#REF!</v>
      </c>
      <c r="GR20" s="136" t="e">
        <f t="shared" si="89"/>
        <v>#REF!</v>
      </c>
      <c r="GS20" s="136" t="e">
        <f t="shared" si="90"/>
        <v>#REF!</v>
      </c>
      <c r="GT20" s="136">
        <f t="shared" ca="1" si="91"/>
        <v>0</v>
      </c>
      <c r="GU20" s="136">
        <f t="shared" ca="1" si="92"/>
        <v>0</v>
      </c>
      <c r="GV20" s="136">
        <f t="shared" ca="1" si="93"/>
        <v>0</v>
      </c>
      <c r="GW20" s="139">
        <f t="shared" si="94"/>
        <v>0</v>
      </c>
      <c r="GX20" s="139">
        <f t="shared" si="95"/>
        <v>0</v>
      </c>
      <c r="GY20" s="139">
        <f t="shared" si="96"/>
        <v>0</v>
      </c>
      <c r="GZ20" s="139">
        <f t="shared" si="97"/>
        <v>0</v>
      </c>
      <c r="HA20" s="142">
        <f t="shared" si="98"/>
        <v>1</v>
      </c>
      <c r="HB20" s="139">
        <f t="shared" si="99"/>
        <v>0</v>
      </c>
      <c r="HC20" s="139">
        <f t="shared" si="100"/>
        <v>0</v>
      </c>
      <c r="HD20" s="139">
        <f t="shared" si="101"/>
        <v>0</v>
      </c>
      <c r="HE20" s="142">
        <f t="shared" si="102"/>
        <v>1</v>
      </c>
      <c r="HF20" s="139">
        <f t="shared" si="103"/>
        <v>0</v>
      </c>
      <c r="HG20" s="74">
        <f t="shared" si="104"/>
        <v>0</v>
      </c>
      <c r="HH20" s="105">
        <f ca="1">IF(GT20="St37",PD!$C$2,IF(GT20="St52",PD!$C$3,IF(GT20="Sonderstahl",PD!$C$4,IF(GT20="V2A",PD!$C$5,IF(GT20="V4A",PD!$C$6,IF(GT20="Alu",PD!$C$7,IF(GT20="Messing",PD!$C$8,IF(GT20="Bronce",PD!$C$9,IF(GT20="Titan",PD!$C$10,IF(GT20="Kunststoff",PD!$C$11,IF(GT20="Sonderwerkstoff",PD!$C$12,IF(GT20="Sonderwerkstoff",PD!$C$13,IF(GT20="Sonderwerkstoff",PD!$C$14,1)))))))))))))</f>
        <v>1</v>
      </c>
      <c r="HI20" s="105">
        <f t="shared" ca="1" si="105"/>
        <v>0</v>
      </c>
      <c r="HJ20" s="105" t="e">
        <f t="shared" ca="1" si="106"/>
        <v>#REF!</v>
      </c>
      <c r="HK20" s="105" t="e">
        <f t="shared" si="11"/>
        <v>#REF!</v>
      </c>
      <c r="HL20" s="105" t="e">
        <f t="shared" ca="1" si="107"/>
        <v>#REF!</v>
      </c>
      <c r="HM20" s="71" t="e">
        <f t="shared" ca="1" si="108"/>
        <v>#REF!</v>
      </c>
      <c r="HN20" s="71" t="e">
        <f t="shared" ca="1" si="12"/>
        <v>#REF!</v>
      </c>
      <c r="HO20" s="72" t="e">
        <f t="shared" ca="1" si="109"/>
        <v>#REF!</v>
      </c>
      <c r="HS20" s="1"/>
    </row>
    <row r="21" spans="1:231" x14ac:dyDescent="0.25">
      <c r="A21" s="2" t="e">
        <f>#REF!</f>
        <v>#REF!</v>
      </c>
      <c r="C21" s="93">
        <f t="shared" ca="1" si="111"/>
        <v>0</v>
      </c>
      <c r="D21" s="93" t="e">
        <f>#REF!</f>
        <v>#REF!</v>
      </c>
      <c r="E21" s="94">
        <v>0</v>
      </c>
      <c r="F21" s="94">
        <v>0</v>
      </c>
      <c r="G21" s="94">
        <v>0</v>
      </c>
      <c r="H21" s="6" t="e">
        <f ca="1">(E21/60*D21)+(F21/60*D21*'1 - Eingabemaske'!#REF!)+(G21/60*C21*D21)</f>
        <v>#REF!</v>
      </c>
      <c r="M21" s="73">
        <v>18</v>
      </c>
      <c r="N21" s="183">
        <f t="shared" ca="1" si="13"/>
        <v>0</v>
      </c>
      <c r="O21" s="183" t="e">
        <f t="shared" si="14"/>
        <v>#REF!</v>
      </c>
      <c r="P21" s="183" t="e">
        <f t="shared" ca="1" si="15"/>
        <v>#REF!</v>
      </c>
      <c r="Q21" s="183">
        <f t="shared" ca="1" si="16"/>
        <v>0</v>
      </c>
      <c r="R21" s="168">
        <f t="shared" ca="1" si="17"/>
        <v>0</v>
      </c>
      <c r="S21" s="168">
        <f t="shared" ca="1" si="18"/>
        <v>0</v>
      </c>
      <c r="T21" s="186">
        <v>0</v>
      </c>
      <c r="U21" s="82">
        <v>0</v>
      </c>
      <c r="V21" s="82">
        <v>0</v>
      </c>
      <c r="W21" s="82">
        <v>0</v>
      </c>
      <c r="X21" s="187">
        <v>1</v>
      </c>
      <c r="Y21" s="186">
        <v>0</v>
      </c>
      <c r="Z21" s="82">
        <v>0</v>
      </c>
      <c r="AA21" s="82">
        <v>0</v>
      </c>
      <c r="AB21" s="187">
        <v>1</v>
      </c>
      <c r="AC21" s="83">
        <v>0</v>
      </c>
      <c r="AD21" s="74">
        <f t="shared" si="19"/>
        <v>0</v>
      </c>
      <c r="AE21" s="105">
        <f ca="1">IF(Q21="St37",PD!$C$2,IF(Q21="St52",PD!$C$3,IF(Q21="Sonderstahl",PD!$C$4,IF(Q21="V2A",PD!$C$5,IF(Q21="V4A",PD!$C$6,IF(Q21="Alu",PD!$C$7,IF(Q21="Messing",PD!$C$8,IF(Q21="Bronce",PD!$C$9,IF(Q21="Titan",PD!$C$10,IF(Q21="Kunststoff",PD!$C$11,IF(Q21="Sonderwerkstoff",PD!$C$12,IF(Q21="Sonderwerkstoff",PD!$C$13,IF(Q21="Sonderwerkstoff",PD!$C$14,1)))))))))))))</f>
        <v>1</v>
      </c>
      <c r="AF21" s="105">
        <f t="shared" ca="1" si="20"/>
        <v>0</v>
      </c>
      <c r="AG21" s="105">
        <f t="shared" ca="1" si="21"/>
        <v>0</v>
      </c>
      <c r="AH21" s="105">
        <f t="shared" ca="1" si="0"/>
        <v>0</v>
      </c>
      <c r="AI21" s="105">
        <f t="shared" ca="1" si="22"/>
        <v>0</v>
      </c>
      <c r="AJ21" s="71">
        <f t="shared" ca="1" si="110"/>
        <v>0</v>
      </c>
      <c r="AK21" s="71">
        <f t="shared" ca="1" si="1"/>
        <v>0</v>
      </c>
      <c r="AL21" s="72">
        <f t="shared" ca="1" si="24"/>
        <v>0</v>
      </c>
      <c r="AP21" s="1"/>
      <c r="AV21" s="2" t="e">
        <f t="shared" si="112"/>
        <v>#REF!</v>
      </c>
      <c r="AX21" s="145" t="e">
        <f t="shared" si="113"/>
        <v>#REF!</v>
      </c>
      <c r="AY21" s="93" t="e">
        <f t="shared" si="114"/>
        <v>#REF!</v>
      </c>
      <c r="AZ21" s="97">
        <f t="shared" si="115"/>
        <v>0</v>
      </c>
      <c r="BA21" s="97">
        <f t="shared" si="116"/>
        <v>0</v>
      </c>
      <c r="BB21" s="97">
        <f t="shared" si="117"/>
        <v>0</v>
      </c>
      <c r="BC21" s="6" t="e">
        <f>(AZ21/60*AY21)+(BA21/60*AY21*'1 - Eingabemaske'!#REF!)+(BB21/60*AX21*AY21)</f>
        <v>#REF!</v>
      </c>
      <c r="BE21" s="6"/>
      <c r="BH21" s="73">
        <v>18</v>
      </c>
      <c r="BI21" s="144" t="e">
        <f t="shared" si="2"/>
        <v>#REF!</v>
      </c>
      <c r="BJ21" s="136" t="e">
        <f t="shared" si="25"/>
        <v>#REF!</v>
      </c>
      <c r="BK21" s="136" t="e">
        <f t="shared" si="26"/>
        <v>#REF!</v>
      </c>
      <c r="BL21" s="136">
        <f t="shared" ca="1" si="27"/>
        <v>0</v>
      </c>
      <c r="BM21" s="136">
        <f t="shared" ca="1" si="28"/>
        <v>0</v>
      </c>
      <c r="BN21" s="136">
        <f t="shared" ca="1" si="29"/>
        <v>0</v>
      </c>
      <c r="BO21" s="139">
        <f t="shared" si="30"/>
        <v>0</v>
      </c>
      <c r="BP21" s="139">
        <f t="shared" si="31"/>
        <v>0</v>
      </c>
      <c r="BQ21" s="139">
        <f t="shared" si="32"/>
        <v>0</v>
      </c>
      <c r="BR21" s="139">
        <f t="shared" si="33"/>
        <v>0</v>
      </c>
      <c r="BS21" s="142">
        <f t="shared" si="34"/>
        <v>1</v>
      </c>
      <c r="BT21" s="139">
        <f t="shared" si="35"/>
        <v>0</v>
      </c>
      <c r="BU21" s="139">
        <f t="shared" si="36"/>
        <v>0</v>
      </c>
      <c r="BV21" s="139">
        <f t="shared" si="37"/>
        <v>0</v>
      </c>
      <c r="BW21" s="142">
        <f t="shared" si="38"/>
        <v>1</v>
      </c>
      <c r="BX21" s="139">
        <f t="shared" si="39"/>
        <v>0</v>
      </c>
      <c r="BY21" s="74">
        <f t="shared" si="40"/>
        <v>0</v>
      </c>
      <c r="BZ21" s="105">
        <f ca="1">IF(BL21="St37",PD!$C$2,IF(BL21="St52",PD!$C$3,IF(BL21="Sonderstahl",PD!$C$4,IF(BL21="V2A",PD!$C$5,IF(BL21="V4A",PD!$C$6,IF(BL21="Alu",PD!$C$7,IF(BL21="Messing",PD!$C$8,IF(BL21="Bronce",PD!$C$9,IF(BL21="Titan",PD!$C$10,IF(BL21="Kunststoff",PD!$C$11,IF(BL21="Sonderwerkstoff",PD!$C$12,IF(BL21="Sonderwerkstoff",PD!$C$13,IF(BL21="Sonderwerkstoff",PD!$C$14,1)))))))))))))</f>
        <v>1</v>
      </c>
      <c r="CA21" s="105">
        <f t="shared" ca="1" si="41"/>
        <v>0</v>
      </c>
      <c r="CB21" s="105" t="e">
        <f t="shared" ca="1" si="42"/>
        <v>#REF!</v>
      </c>
      <c r="CC21" s="105" t="e">
        <f t="shared" si="3"/>
        <v>#REF!</v>
      </c>
      <c r="CD21" s="105" t="e">
        <f t="shared" ca="1" si="43"/>
        <v>#REF!</v>
      </c>
      <c r="CE21" s="71" t="e">
        <f t="shared" ca="1" si="44"/>
        <v>#REF!</v>
      </c>
      <c r="CF21" s="71" t="e">
        <f t="shared" ca="1" si="4"/>
        <v>#REF!</v>
      </c>
      <c r="CG21" s="72" t="e">
        <f t="shared" ca="1" si="45"/>
        <v>#REF!</v>
      </c>
      <c r="CK21" s="1"/>
      <c r="CP21" s="14" t="e">
        <f t="shared" si="118"/>
        <v>#REF!</v>
      </c>
      <c r="CR21" s="145" t="e">
        <f t="shared" si="119"/>
        <v>#REF!</v>
      </c>
      <c r="CS21" s="93" t="e">
        <f t="shared" si="120"/>
        <v>#REF!</v>
      </c>
      <c r="CT21" s="97">
        <f t="shared" si="121"/>
        <v>0</v>
      </c>
      <c r="CU21" s="97">
        <f t="shared" si="122"/>
        <v>0</v>
      </c>
      <c r="CV21" s="97">
        <f t="shared" si="123"/>
        <v>0</v>
      </c>
      <c r="CW21" s="6" t="e">
        <f>(CT21/60*CS21)+(CU21/60*CS21*'1 - Eingabemaske'!#REF!)+(CV21/60*CR21*CS21)</f>
        <v>#REF!</v>
      </c>
      <c r="CY21" s="6"/>
      <c r="DB21" s="73">
        <v>18</v>
      </c>
      <c r="DC21" s="144" t="e">
        <f t="shared" si="46"/>
        <v>#REF!</v>
      </c>
      <c r="DD21" s="136" t="e">
        <f t="shared" si="47"/>
        <v>#REF!</v>
      </c>
      <c r="DE21" s="136" t="e">
        <f t="shared" si="48"/>
        <v>#REF!</v>
      </c>
      <c r="DF21" s="136">
        <f t="shared" ca="1" si="49"/>
        <v>0</v>
      </c>
      <c r="DG21" s="136">
        <f t="shared" ca="1" si="50"/>
        <v>0</v>
      </c>
      <c r="DH21" s="136">
        <f t="shared" ca="1" si="51"/>
        <v>0</v>
      </c>
      <c r="DI21" s="139">
        <f t="shared" si="52"/>
        <v>0</v>
      </c>
      <c r="DJ21" s="139">
        <f t="shared" si="53"/>
        <v>0</v>
      </c>
      <c r="DK21" s="139">
        <f t="shared" si="54"/>
        <v>0</v>
      </c>
      <c r="DL21" s="139">
        <f t="shared" si="55"/>
        <v>0</v>
      </c>
      <c r="DM21" s="142">
        <f t="shared" si="56"/>
        <v>1</v>
      </c>
      <c r="DN21" s="139">
        <f t="shared" si="57"/>
        <v>0</v>
      </c>
      <c r="DO21" s="139">
        <f t="shared" si="58"/>
        <v>0</v>
      </c>
      <c r="DP21" s="139">
        <f t="shared" si="59"/>
        <v>0</v>
      </c>
      <c r="DQ21" s="142">
        <f t="shared" si="60"/>
        <v>1</v>
      </c>
      <c r="DR21" s="139">
        <f t="shared" si="61"/>
        <v>0</v>
      </c>
      <c r="DS21" s="74">
        <f t="shared" si="62"/>
        <v>0</v>
      </c>
      <c r="DT21" s="105">
        <f ca="1">IF(DF21="St37",PD!$C$2,IF(DF21="St52",PD!$C$3,IF(DF21="Sonderstahl",PD!$C$4,IF(DF21="V2A",PD!$C$5,IF(DF21="V4A",PD!$C$6,IF(DF21="Alu",PD!$C$7,IF(DF21="Messing",PD!$C$8,IF(DF21="Bronce",PD!$C$9,IF(DF21="Titan",PD!$C$10,IF(DF21="Kunststoff",PD!$C$11,IF(DF21="Sonderwerkstoff",PD!$C$12,IF(DF21="Sonderwerkstoff",PD!$C$13,IF(DF21="Sonderwerkstoff",PD!$C$14,1)))))))))))))</f>
        <v>1</v>
      </c>
      <c r="DU21" s="105">
        <f t="shared" ca="1" si="63"/>
        <v>0</v>
      </c>
      <c r="DV21" s="105" t="e">
        <f t="shared" ca="1" si="64"/>
        <v>#REF!</v>
      </c>
      <c r="DW21" s="105" t="e">
        <f t="shared" si="5"/>
        <v>#REF!</v>
      </c>
      <c r="DX21" s="105" t="e">
        <f t="shared" ca="1" si="65"/>
        <v>#REF!</v>
      </c>
      <c r="DY21" s="71" t="e">
        <f t="shared" ca="1" si="66"/>
        <v>#REF!</v>
      </c>
      <c r="DZ21" s="71" t="e">
        <f t="shared" ca="1" si="6"/>
        <v>#REF!</v>
      </c>
      <c r="EA21" s="72" t="e">
        <f t="shared" ca="1" si="67"/>
        <v>#REF!</v>
      </c>
      <c r="EE21" s="1"/>
      <c r="EJ21" s="2" t="e">
        <f t="shared" si="124"/>
        <v>#REF!</v>
      </c>
      <c r="EL21" s="145" t="e">
        <f t="shared" si="125"/>
        <v>#REF!</v>
      </c>
      <c r="EM21" s="93" t="e">
        <f t="shared" si="126"/>
        <v>#REF!</v>
      </c>
      <c r="EN21" s="97">
        <f t="shared" si="127"/>
        <v>0</v>
      </c>
      <c r="EO21" s="97">
        <f t="shared" si="128"/>
        <v>0</v>
      </c>
      <c r="EP21" s="97">
        <f t="shared" si="129"/>
        <v>0</v>
      </c>
      <c r="EQ21" s="6" t="e">
        <f>(EN21/60*EM21)+(EO21/60*EM21*'1 - Eingabemaske'!#REF!)+(EP21/60*EL21*EM21)</f>
        <v>#REF!</v>
      </c>
      <c r="ES21" s="6"/>
      <c r="EV21" s="73">
        <v>18</v>
      </c>
      <c r="EW21" s="144" t="e">
        <f t="shared" si="7"/>
        <v>#REF!</v>
      </c>
      <c r="EX21" s="136" t="e">
        <f t="shared" si="68"/>
        <v>#REF!</v>
      </c>
      <c r="EY21" s="136" t="e">
        <f t="shared" si="69"/>
        <v>#REF!</v>
      </c>
      <c r="EZ21" s="136">
        <f t="shared" ca="1" si="70"/>
        <v>0</v>
      </c>
      <c r="FA21" s="136">
        <f t="shared" ca="1" si="71"/>
        <v>0</v>
      </c>
      <c r="FB21" s="136">
        <f t="shared" ca="1" si="72"/>
        <v>0</v>
      </c>
      <c r="FC21" s="139">
        <f t="shared" si="73"/>
        <v>0</v>
      </c>
      <c r="FD21" s="139">
        <f t="shared" si="74"/>
        <v>0</v>
      </c>
      <c r="FE21" s="139">
        <f t="shared" si="75"/>
        <v>0</v>
      </c>
      <c r="FF21" s="139">
        <f t="shared" si="76"/>
        <v>0</v>
      </c>
      <c r="FG21" s="142">
        <f t="shared" si="77"/>
        <v>1</v>
      </c>
      <c r="FH21" s="139">
        <f t="shared" si="78"/>
        <v>0</v>
      </c>
      <c r="FI21" s="139">
        <f t="shared" si="79"/>
        <v>0</v>
      </c>
      <c r="FJ21" s="139">
        <f t="shared" si="80"/>
        <v>0</v>
      </c>
      <c r="FK21" s="142">
        <f t="shared" si="81"/>
        <v>1</v>
      </c>
      <c r="FL21" s="139">
        <f t="shared" si="82"/>
        <v>0</v>
      </c>
      <c r="FM21" s="74">
        <f t="shared" si="83"/>
        <v>0</v>
      </c>
      <c r="FN21" s="105">
        <f ca="1">IF(EZ21="St37",PD!$C$2,IF(EZ21="St52",PD!$C$3,IF(EZ21="Sonderstahl",PD!$C$4,IF(EZ21="V2A",PD!$C$5,IF(EZ21="V4A",PD!$C$6,IF(EZ21="Alu",PD!$C$7,IF(EZ21="Messing",PD!$C$8,IF(EZ21="Bronce",PD!$C$9,IF(EZ21="Titan",PD!$C$10,IF(EZ21="Kunststoff",PD!$C$11,IF(EZ21="Sonderwerkstoff",PD!$C$12,IF(EZ21="Sonderwerkstoff",PD!$C$13,IF(EZ21="Sonderwerkstoff",PD!$C$14,1)))))))))))))</f>
        <v>1</v>
      </c>
      <c r="FO21" s="105">
        <f t="shared" ca="1" si="84"/>
        <v>0</v>
      </c>
      <c r="FP21" s="105" t="e">
        <f t="shared" ca="1" si="85"/>
        <v>#REF!</v>
      </c>
      <c r="FQ21" s="105" t="e">
        <f t="shared" si="8"/>
        <v>#REF!</v>
      </c>
      <c r="FR21" s="105" t="e">
        <f t="shared" ca="1" si="86"/>
        <v>#REF!</v>
      </c>
      <c r="FS21" s="71" t="e">
        <f t="shared" ca="1" si="87"/>
        <v>#REF!</v>
      </c>
      <c r="FT21" s="71" t="e">
        <f t="shared" ca="1" si="9"/>
        <v>#REF!</v>
      </c>
      <c r="FU21" s="72" t="e">
        <f t="shared" ca="1" si="88"/>
        <v>#REF!</v>
      </c>
      <c r="FY21" s="1"/>
      <c r="GD21" s="2" t="e">
        <f t="shared" si="130"/>
        <v>#REF!</v>
      </c>
      <c r="GF21" s="145" t="e">
        <f t="shared" si="131"/>
        <v>#REF!</v>
      </c>
      <c r="GG21" s="93" t="e">
        <f t="shared" si="132"/>
        <v>#REF!</v>
      </c>
      <c r="GH21" s="97">
        <f t="shared" si="133"/>
        <v>0</v>
      </c>
      <c r="GI21" s="97">
        <f t="shared" si="134"/>
        <v>0</v>
      </c>
      <c r="GJ21" s="97">
        <f t="shared" si="135"/>
        <v>0</v>
      </c>
      <c r="GK21" s="6" t="e">
        <f>(GH21/60*GG21)+(GI21/60*GG21*'1 - Eingabemaske'!#REF!)+(GJ21/60*GF21*GG21)</f>
        <v>#REF!</v>
      </c>
      <c r="GM21" s="6"/>
      <c r="GP21" s="73">
        <v>18</v>
      </c>
      <c r="GQ21" s="144" t="e">
        <f t="shared" si="10"/>
        <v>#REF!</v>
      </c>
      <c r="GR21" s="136" t="e">
        <f t="shared" si="89"/>
        <v>#REF!</v>
      </c>
      <c r="GS21" s="136" t="e">
        <f t="shared" si="90"/>
        <v>#REF!</v>
      </c>
      <c r="GT21" s="136">
        <f t="shared" ca="1" si="91"/>
        <v>0</v>
      </c>
      <c r="GU21" s="136">
        <f t="shared" ca="1" si="92"/>
        <v>0</v>
      </c>
      <c r="GV21" s="136">
        <f t="shared" ca="1" si="93"/>
        <v>0</v>
      </c>
      <c r="GW21" s="139">
        <f t="shared" si="94"/>
        <v>0</v>
      </c>
      <c r="GX21" s="139">
        <f t="shared" si="95"/>
        <v>0</v>
      </c>
      <c r="GY21" s="139">
        <f t="shared" si="96"/>
        <v>0</v>
      </c>
      <c r="GZ21" s="139">
        <f t="shared" si="97"/>
        <v>0</v>
      </c>
      <c r="HA21" s="142">
        <f t="shared" si="98"/>
        <v>1</v>
      </c>
      <c r="HB21" s="139">
        <f t="shared" si="99"/>
        <v>0</v>
      </c>
      <c r="HC21" s="139">
        <f t="shared" si="100"/>
        <v>0</v>
      </c>
      <c r="HD21" s="139">
        <f t="shared" si="101"/>
        <v>0</v>
      </c>
      <c r="HE21" s="142">
        <f t="shared" si="102"/>
        <v>1</v>
      </c>
      <c r="HF21" s="139">
        <f t="shared" si="103"/>
        <v>0</v>
      </c>
      <c r="HG21" s="74">
        <f t="shared" si="104"/>
        <v>0</v>
      </c>
      <c r="HH21" s="105">
        <f ca="1">IF(GT21="St37",PD!$C$2,IF(GT21="St52",PD!$C$3,IF(GT21="Sonderstahl",PD!$C$4,IF(GT21="V2A",PD!$C$5,IF(GT21="V4A",PD!$C$6,IF(GT21="Alu",PD!$C$7,IF(GT21="Messing",PD!$C$8,IF(GT21="Bronce",PD!$C$9,IF(GT21="Titan",PD!$C$10,IF(GT21="Kunststoff",PD!$C$11,IF(GT21="Sonderwerkstoff",PD!$C$12,IF(GT21="Sonderwerkstoff",PD!$C$13,IF(GT21="Sonderwerkstoff",PD!$C$14,1)))))))))))))</f>
        <v>1</v>
      </c>
      <c r="HI21" s="105">
        <f t="shared" ca="1" si="105"/>
        <v>0</v>
      </c>
      <c r="HJ21" s="105" t="e">
        <f t="shared" ca="1" si="106"/>
        <v>#REF!</v>
      </c>
      <c r="HK21" s="105" t="e">
        <f t="shared" si="11"/>
        <v>#REF!</v>
      </c>
      <c r="HL21" s="105" t="e">
        <f t="shared" ca="1" si="107"/>
        <v>#REF!</v>
      </c>
      <c r="HM21" s="71" t="e">
        <f t="shared" ca="1" si="108"/>
        <v>#REF!</v>
      </c>
      <c r="HN21" s="71" t="e">
        <f t="shared" ca="1" si="12"/>
        <v>#REF!</v>
      </c>
      <c r="HO21" s="72" t="e">
        <f t="shared" ca="1" si="109"/>
        <v>#REF!</v>
      </c>
      <c r="HS21" s="1"/>
    </row>
    <row r="22" spans="1:231" x14ac:dyDescent="0.25">
      <c r="A22" s="2" t="e">
        <f>#REF!</f>
        <v>#REF!</v>
      </c>
      <c r="C22" s="93">
        <f t="shared" ca="1" si="111"/>
        <v>0</v>
      </c>
      <c r="D22" s="93" t="e">
        <f>#REF!</f>
        <v>#REF!</v>
      </c>
      <c r="E22" s="94">
        <v>0</v>
      </c>
      <c r="F22" s="94">
        <v>0</v>
      </c>
      <c r="G22" s="94">
        <v>0</v>
      </c>
      <c r="H22" s="6" t="e">
        <f ca="1">(E22/60*D22)+(F22/60*D22*'1 - Eingabemaske'!#REF!)+(G22/60*C22*D22)</f>
        <v>#REF!</v>
      </c>
      <c r="M22" s="73">
        <v>19</v>
      </c>
      <c r="N22" s="183">
        <f t="shared" ca="1" si="13"/>
        <v>0</v>
      </c>
      <c r="O22" s="183" t="e">
        <f t="shared" si="14"/>
        <v>#REF!</v>
      </c>
      <c r="P22" s="183" t="e">
        <f t="shared" ca="1" si="15"/>
        <v>#REF!</v>
      </c>
      <c r="Q22" s="183">
        <f t="shared" ca="1" si="16"/>
        <v>0</v>
      </c>
      <c r="R22" s="168">
        <f t="shared" ca="1" si="17"/>
        <v>0</v>
      </c>
      <c r="S22" s="168">
        <f t="shared" ca="1" si="18"/>
        <v>0</v>
      </c>
      <c r="T22" s="186">
        <v>0</v>
      </c>
      <c r="U22" s="82">
        <v>0</v>
      </c>
      <c r="V22" s="82">
        <v>0</v>
      </c>
      <c r="W22" s="82">
        <v>0</v>
      </c>
      <c r="X22" s="187">
        <v>1</v>
      </c>
      <c r="Y22" s="186">
        <v>0</v>
      </c>
      <c r="Z22" s="82">
        <v>0</v>
      </c>
      <c r="AA22" s="82">
        <v>0</v>
      </c>
      <c r="AB22" s="187">
        <v>1</v>
      </c>
      <c r="AC22" s="83">
        <v>0</v>
      </c>
      <c r="AD22" s="74">
        <f t="shared" si="19"/>
        <v>0</v>
      </c>
      <c r="AE22" s="105">
        <f ca="1">IF(Q22="St37",PD!$C$2,IF(Q22="St52",PD!$C$3,IF(Q22="Sonderstahl",PD!$C$4,IF(Q22="V2A",PD!$C$5,IF(Q22="V4A",PD!$C$6,IF(Q22="Alu",PD!$C$7,IF(Q22="Messing",PD!$C$8,IF(Q22="Bronce",PD!$C$9,IF(Q22="Titan",PD!$C$10,IF(Q22="Kunststoff",PD!$C$11,IF(Q22="Sonderwerkstoff",PD!$C$12,IF(Q22="Sonderwerkstoff",PD!$C$13,IF(Q22="Sonderwerkstoff",PD!$C$14,1)))))))))))))</f>
        <v>1</v>
      </c>
      <c r="AF22" s="105">
        <f t="shared" ca="1" si="20"/>
        <v>0</v>
      </c>
      <c r="AG22" s="105">
        <f t="shared" ca="1" si="21"/>
        <v>0</v>
      </c>
      <c r="AH22" s="105">
        <f t="shared" ca="1" si="0"/>
        <v>0</v>
      </c>
      <c r="AI22" s="105">
        <f t="shared" ca="1" si="22"/>
        <v>0</v>
      </c>
      <c r="AJ22" s="71">
        <f t="shared" ca="1" si="110"/>
        <v>0</v>
      </c>
      <c r="AK22" s="71">
        <f t="shared" ca="1" si="1"/>
        <v>0</v>
      </c>
      <c r="AL22" s="72">
        <f t="shared" ca="1" si="24"/>
        <v>0</v>
      </c>
      <c r="AP22"/>
      <c r="AV22" s="2" t="e">
        <f t="shared" si="112"/>
        <v>#REF!</v>
      </c>
      <c r="AX22" s="145" t="e">
        <f t="shared" si="113"/>
        <v>#REF!</v>
      </c>
      <c r="AY22" s="93" t="e">
        <f t="shared" si="114"/>
        <v>#REF!</v>
      </c>
      <c r="AZ22" s="97">
        <f t="shared" si="115"/>
        <v>0</v>
      </c>
      <c r="BA22" s="97">
        <f t="shared" si="116"/>
        <v>0</v>
      </c>
      <c r="BB22" s="97">
        <f t="shared" si="117"/>
        <v>0</v>
      </c>
      <c r="BC22" s="6" t="e">
        <f>(AZ22/60*AY22)+(BA22/60*AY22*'1 - Eingabemaske'!#REF!)+(BB22/60*AX22*AY22)</f>
        <v>#REF!</v>
      </c>
      <c r="BE22" s="6"/>
      <c r="BH22" s="73">
        <v>19</v>
      </c>
      <c r="BI22" s="144" t="e">
        <f t="shared" si="2"/>
        <v>#REF!</v>
      </c>
      <c r="BJ22" s="136" t="e">
        <f t="shared" si="25"/>
        <v>#REF!</v>
      </c>
      <c r="BK22" s="136" t="e">
        <f t="shared" si="26"/>
        <v>#REF!</v>
      </c>
      <c r="BL22" s="136">
        <f t="shared" ca="1" si="27"/>
        <v>0</v>
      </c>
      <c r="BM22" s="136">
        <f t="shared" ca="1" si="28"/>
        <v>0</v>
      </c>
      <c r="BN22" s="136">
        <f t="shared" ca="1" si="29"/>
        <v>0</v>
      </c>
      <c r="BO22" s="139">
        <f t="shared" si="30"/>
        <v>0</v>
      </c>
      <c r="BP22" s="139">
        <f t="shared" si="31"/>
        <v>0</v>
      </c>
      <c r="BQ22" s="139">
        <f t="shared" si="32"/>
        <v>0</v>
      </c>
      <c r="BR22" s="139">
        <f t="shared" si="33"/>
        <v>0</v>
      </c>
      <c r="BS22" s="142">
        <f t="shared" si="34"/>
        <v>1</v>
      </c>
      <c r="BT22" s="139">
        <f t="shared" si="35"/>
        <v>0</v>
      </c>
      <c r="BU22" s="139">
        <f t="shared" si="36"/>
        <v>0</v>
      </c>
      <c r="BV22" s="139">
        <f t="shared" si="37"/>
        <v>0</v>
      </c>
      <c r="BW22" s="142">
        <f t="shared" si="38"/>
        <v>1</v>
      </c>
      <c r="BX22" s="139">
        <f t="shared" si="39"/>
        <v>0</v>
      </c>
      <c r="BY22" s="74">
        <f t="shared" si="40"/>
        <v>0</v>
      </c>
      <c r="BZ22" s="105">
        <f ca="1">IF(BL22="St37",PD!$C$2,IF(BL22="St52",PD!$C$3,IF(BL22="Sonderstahl",PD!$C$4,IF(BL22="V2A",PD!$C$5,IF(BL22="V4A",PD!$C$6,IF(BL22="Alu",PD!$C$7,IF(BL22="Messing",PD!$C$8,IF(BL22="Bronce",PD!$C$9,IF(BL22="Titan",PD!$C$10,IF(BL22="Kunststoff",PD!$C$11,IF(BL22="Sonderwerkstoff",PD!$C$12,IF(BL22="Sonderwerkstoff",PD!$C$13,IF(BL22="Sonderwerkstoff",PD!$C$14,1)))))))))))))</f>
        <v>1</v>
      </c>
      <c r="CA22" s="105">
        <f t="shared" ca="1" si="41"/>
        <v>0</v>
      </c>
      <c r="CB22" s="105" t="e">
        <f t="shared" ca="1" si="42"/>
        <v>#REF!</v>
      </c>
      <c r="CC22" s="105" t="e">
        <f t="shared" si="3"/>
        <v>#REF!</v>
      </c>
      <c r="CD22" s="105" t="e">
        <f t="shared" ca="1" si="43"/>
        <v>#REF!</v>
      </c>
      <c r="CE22" s="71" t="e">
        <f t="shared" ca="1" si="44"/>
        <v>#REF!</v>
      </c>
      <c r="CF22" s="71" t="e">
        <f t="shared" ca="1" si="4"/>
        <v>#REF!</v>
      </c>
      <c r="CG22" s="72" t="e">
        <f t="shared" ca="1" si="45"/>
        <v>#REF!</v>
      </c>
      <c r="CK22"/>
      <c r="CP22" s="14" t="e">
        <f t="shared" si="118"/>
        <v>#REF!</v>
      </c>
      <c r="CR22" s="145" t="e">
        <f t="shared" si="119"/>
        <v>#REF!</v>
      </c>
      <c r="CS22" s="93" t="e">
        <f t="shared" si="120"/>
        <v>#REF!</v>
      </c>
      <c r="CT22" s="97">
        <f t="shared" si="121"/>
        <v>0</v>
      </c>
      <c r="CU22" s="97">
        <f t="shared" si="122"/>
        <v>0</v>
      </c>
      <c r="CV22" s="97">
        <f t="shared" si="123"/>
        <v>0</v>
      </c>
      <c r="CW22" s="6" t="e">
        <f>(CT22/60*CS22)+(CU22/60*CS22*'1 - Eingabemaske'!#REF!)+(CV22/60*CR22*CS22)</f>
        <v>#REF!</v>
      </c>
      <c r="CY22" s="6"/>
      <c r="DB22" s="73">
        <v>19</v>
      </c>
      <c r="DC22" s="144" t="e">
        <f t="shared" si="46"/>
        <v>#REF!</v>
      </c>
      <c r="DD22" s="136" t="e">
        <f t="shared" si="47"/>
        <v>#REF!</v>
      </c>
      <c r="DE22" s="136" t="e">
        <f t="shared" si="48"/>
        <v>#REF!</v>
      </c>
      <c r="DF22" s="136">
        <f t="shared" ca="1" si="49"/>
        <v>0</v>
      </c>
      <c r="DG22" s="136">
        <f t="shared" ca="1" si="50"/>
        <v>0</v>
      </c>
      <c r="DH22" s="136">
        <f t="shared" ca="1" si="51"/>
        <v>0</v>
      </c>
      <c r="DI22" s="139">
        <f t="shared" si="52"/>
        <v>0</v>
      </c>
      <c r="DJ22" s="139">
        <f t="shared" si="53"/>
        <v>0</v>
      </c>
      <c r="DK22" s="139">
        <f t="shared" si="54"/>
        <v>0</v>
      </c>
      <c r="DL22" s="139">
        <f t="shared" si="55"/>
        <v>0</v>
      </c>
      <c r="DM22" s="142">
        <f t="shared" si="56"/>
        <v>1</v>
      </c>
      <c r="DN22" s="139">
        <f t="shared" si="57"/>
        <v>0</v>
      </c>
      <c r="DO22" s="139">
        <f t="shared" si="58"/>
        <v>0</v>
      </c>
      <c r="DP22" s="139">
        <f t="shared" si="59"/>
        <v>0</v>
      </c>
      <c r="DQ22" s="142">
        <f t="shared" si="60"/>
        <v>1</v>
      </c>
      <c r="DR22" s="139">
        <f t="shared" si="61"/>
        <v>0</v>
      </c>
      <c r="DS22" s="74">
        <f t="shared" si="62"/>
        <v>0</v>
      </c>
      <c r="DT22" s="105">
        <f ca="1">IF(DF22="St37",PD!$C$2,IF(DF22="St52",PD!$C$3,IF(DF22="Sonderstahl",PD!$C$4,IF(DF22="V2A",PD!$C$5,IF(DF22="V4A",PD!$C$6,IF(DF22="Alu",PD!$C$7,IF(DF22="Messing",PD!$C$8,IF(DF22="Bronce",PD!$C$9,IF(DF22="Titan",PD!$C$10,IF(DF22="Kunststoff",PD!$C$11,IF(DF22="Sonderwerkstoff",PD!$C$12,IF(DF22="Sonderwerkstoff",PD!$C$13,IF(DF22="Sonderwerkstoff",PD!$C$14,1)))))))))))))</f>
        <v>1</v>
      </c>
      <c r="DU22" s="105">
        <f t="shared" ca="1" si="63"/>
        <v>0</v>
      </c>
      <c r="DV22" s="105" t="e">
        <f t="shared" ca="1" si="64"/>
        <v>#REF!</v>
      </c>
      <c r="DW22" s="105" t="e">
        <f t="shared" si="5"/>
        <v>#REF!</v>
      </c>
      <c r="DX22" s="105" t="e">
        <f t="shared" ca="1" si="65"/>
        <v>#REF!</v>
      </c>
      <c r="DY22" s="71" t="e">
        <f t="shared" ca="1" si="66"/>
        <v>#REF!</v>
      </c>
      <c r="DZ22" s="71" t="e">
        <f t="shared" ca="1" si="6"/>
        <v>#REF!</v>
      </c>
      <c r="EA22" s="72" t="e">
        <f t="shared" ca="1" si="67"/>
        <v>#REF!</v>
      </c>
      <c r="EE22"/>
      <c r="EJ22" s="2" t="e">
        <f t="shared" si="124"/>
        <v>#REF!</v>
      </c>
      <c r="EL22" s="145" t="e">
        <f t="shared" si="125"/>
        <v>#REF!</v>
      </c>
      <c r="EM22" s="93" t="e">
        <f t="shared" si="126"/>
        <v>#REF!</v>
      </c>
      <c r="EN22" s="97">
        <f t="shared" si="127"/>
        <v>0</v>
      </c>
      <c r="EO22" s="97">
        <f t="shared" si="128"/>
        <v>0</v>
      </c>
      <c r="EP22" s="97">
        <f t="shared" si="129"/>
        <v>0</v>
      </c>
      <c r="EQ22" s="6" t="e">
        <f>(EN22/60*EM22)+(EO22/60*EM22*'1 - Eingabemaske'!#REF!)+(EP22/60*EL22*EM22)</f>
        <v>#REF!</v>
      </c>
      <c r="ES22" s="6"/>
      <c r="EV22" s="73">
        <v>19</v>
      </c>
      <c r="EW22" s="144" t="e">
        <f t="shared" si="7"/>
        <v>#REF!</v>
      </c>
      <c r="EX22" s="136" t="e">
        <f t="shared" si="68"/>
        <v>#REF!</v>
      </c>
      <c r="EY22" s="136" t="e">
        <f t="shared" si="69"/>
        <v>#REF!</v>
      </c>
      <c r="EZ22" s="136">
        <f t="shared" ca="1" si="70"/>
        <v>0</v>
      </c>
      <c r="FA22" s="136">
        <f t="shared" ca="1" si="71"/>
        <v>0</v>
      </c>
      <c r="FB22" s="136">
        <f t="shared" ca="1" si="72"/>
        <v>0</v>
      </c>
      <c r="FC22" s="139">
        <f t="shared" si="73"/>
        <v>0</v>
      </c>
      <c r="FD22" s="139">
        <f t="shared" si="74"/>
        <v>0</v>
      </c>
      <c r="FE22" s="139">
        <f t="shared" si="75"/>
        <v>0</v>
      </c>
      <c r="FF22" s="139">
        <f t="shared" si="76"/>
        <v>0</v>
      </c>
      <c r="FG22" s="142">
        <f t="shared" si="77"/>
        <v>1</v>
      </c>
      <c r="FH22" s="139">
        <f t="shared" si="78"/>
        <v>0</v>
      </c>
      <c r="FI22" s="139">
        <f t="shared" si="79"/>
        <v>0</v>
      </c>
      <c r="FJ22" s="139">
        <f t="shared" si="80"/>
        <v>0</v>
      </c>
      <c r="FK22" s="142">
        <f t="shared" si="81"/>
        <v>1</v>
      </c>
      <c r="FL22" s="139">
        <f t="shared" si="82"/>
        <v>0</v>
      </c>
      <c r="FM22" s="74">
        <f t="shared" si="83"/>
        <v>0</v>
      </c>
      <c r="FN22" s="105">
        <f ca="1">IF(EZ22="St37",PD!$C$2,IF(EZ22="St52",PD!$C$3,IF(EZ22="Sonderstahl",PD!$C$4,IF(EZ22="V2A",PD!$C$5,IF(EZ22="V4A",PD!$C$6,IF(EZ22="Alu",PD!$C$7,IF(EZ22="Messing",PD!$C$8,IF(EZ22="Bronce",PD!$C$9,IF(EZ22="Titan",PD!$C$10,IF(EZ22="Kunststoff",PD!$C$11,IF(EZ22="Sonderwerkstoff",PD!$C$12,IF(EZ22="Sonderwerkstoff",PD!$C$13,IF(EZ22="Sonderwerkstoff",PD!$C$14,1)))))))))))))</f>
        <v>1</v>
      </c>
      <c r="FO22" s="105">
        <f t="shared" ca="1" si="84"/>
        <v>0</v>
      </c>
      <c r="FP22" s="105" t="e">
        <f t="shared" ca="1" si="85"/>
        <v>#REF!</v>
      </c>
      <c r="FQ22" s="105" t="e">
        <f t="shared" si="8"/>
        <v>#REF!</v>
      </c>
      <c r="FR22" s="105" t="e">
        <f t="shared" ca="1" si="86"/>
        <v>#REF!</v>
      </c>
      <c r="FS22" s="71" t="e">
        <f t="shared" ca="1" si="87"/>
        <v>#REF!</v>
      </c>
      <c r="FT22" s="71" t="e">
        <f t="shared" ca="1" si="9"/>
        <v>#REF!</v>
      </c>
      <c r="FU22" s="72" t="e">
        <f t="shared" ca="1" si="88"/>
        <v>#REF!</v>
      </c>
      <c r="FY22"/>
      <c r="GD22" s="2" t="e">
        <f t="shared" si="130"/>
        <v>#REF!</v>
      </c>
      <c r="GF22" s="145" t="e">
        <f t="shared" si="131"/>
        <v>#REF!</v>
      </c>
      <c r="GG22" s="93" t="e">
        <f t="shared" si="132"/>
        <v>#REF!</v>
      </c>
      <c r="GH22" s="97">
        <f t="shared" si="133"/>
        <v>0</v>
      </c>
      <c r="GI22" s="97">
        <f t="shared" si="134"/>
        <v>0</v>
      </c>
      <c r="GJ22" s="97">
        <f t="shared" si="135"/>
        <v>0</v>
      </c>
      <c r="GK22" s="6" t="e">
        <f>(GH22/60*GG22)+(GI22/60*GG22*'1 - Eingabemaske'!#REF!)+(GJ22/60*GF22*GG22)</f>
        <v>#REF!</v>
      </c>
      <c r="GM22" s="6"/>
      <c r="GP22" s="73">
        <v>19</v>
      </c>
      <c r="GQ22" s="144" t="e">
        <f t="shared" si="10"/>
        <v>#REF!</v>
      </c>
      <c r="GR22" s="136" t="e">
        <f t="shared" si="89"/>
        <v>#REF!</v>
      </c>
      <c r="GS22" s="136" t="e">
        <f t="shared" si="90"/>
        <v>#REF!</v>
      </c>
      <c r="GT22" s="136">
        <f t="shared" ca="1" si="91"/>
        <v>0</v>
      </c>
      <c r="GU22" s="136">
        <f t="shared" ca="1" si="92"/>
        <v>0</v>
      </c>
      <c r="GV22" s="136">
        <f t="shared" ca="1" si="93"/>
        <v>0</v>
      </c>
      <c r="GW22" s="139">
        <f t="shared" si="94"/>
        <v>0</v>
      </c>
      <c r="GX22" s="139">
        <f t="shared" si="95"/>
        <v>0</v>
      </c>
      <c r="GY22" s="139">
        <f t="shared" si="96"/>
        <v>0</v>
      </c>
      <c r="GZ22" s="139">
        <f t="shared" si="97"/>
        <v>0</v>
      </c>
      <c r="HA22" s="142">
        <f t="shared" si="98"/>
        <v>1</v>
      </c>
      <c r="HB22" s="139">
        <f t="shared" si="99"/>
        <v>0</v>
      </c>
      <c r="HC22" s="139">
        <f t="shared" si="100"/>
        <v>0</v>
      </c>
      <c r="HD22" s="139">
        <f t="shared" si="101"/>
        <v>0</v>
      </c>
      <c r="HE22" s="142">
        <f t="shared" si="102"/>
        <v>1</v>
      </c>
      <c r="HF22" s="139">
        <f t="shared" si="103"/>
        <v>0</v>
      </c>
      <c r="HG22" s="74">
        <f t="shared" si="104"/>
        <v>0</v>
      </c>
      <c r="HH22" s="105">
        <f ca="1">IF(GT22="St37",PD!$C$2,IF(GT22="St52",PD!$C$3,IF(GT22="Sonderstahl",PD!$C$4,IF(GT22="V2A",PD!$C$5,IF(GT22="V4A",PD!$C$6,IF(GT22="Alu",PD!$C$7,IF(GT22="Messing",PD!$C$8,IF(GT22="Bronce",PD!$C$9,IF(GT22="Titan",PD!$C$10,IF(GT22="Kunststoff",PD!$C$11,IF(GT22="Sonderwerkstoff",PD!$C$12,IF(GT22="Sonderwerkstoff",PD!$C$13,IF(GT22="Sonderwerkstoff",PD!$C$14,1)))))))))))))</f>
        <v>1</v>
      </c>
      <c r="HI22" s="105">
        <f t="shared" ca="1" si="105"/>
        <v>0</v>
      </c>
      <c r="HJ22" s="105" t="e">
        <f t="shared" ca="1" si="106"/>
        <v>#REF!</v>
      </c>
      <c r="HK22" s="105" t="e">
        <f t="shared" si="11"/>
        <v>#REF!</v>
      </c>
      <c r="HL22" s="105" t="e">
        <f t="shared" ca="1" si="107"/>
        <v>#REF!</v>
      </c>
      <c r="HM22" s="71" t="e">
        <f t="shared" ca="1" si="108"/>
        <v>#REF!</v>
      </c>
      <c r="HN22" s="71" t="e">
        <f t="shared" ca="1" si="12"/>
        <v>#REF!</v>
      </c>
      <c r="HO22" s="72" t="e">
        <f t="shared" ca="1" si="109"/>
        <v>#REF!</v>
      </c>
      <c r="HS22"/>
    </row>
    <row r="23" spans="1:231" x14ac:dyDescent="0.25">
      <c r="A23" s="2" t="e">
        <f>#REF!</f>
        <v>#REF!</v>
      </c>
      <c r="C23" s="93">
        <f t="shared" ca="1" si="111"/>
        <v>0</v>
      </c>
      <c r="D23" s="93" t="e">
        <f>#REF!</f>
        <v>#REF!</v>
      </c>
      <c r="E23" s="94">
        <v>0</v>
      </c>
      <c r="F23" s="94">
        <v>0</v>
      </c>
      <c r="G23" s="94">
        <v>0</v>
      </c>
      <c r="H23" s="6" t="e">
        <f ca="1">(E23/60*D23)+(F23/60*D23*'1 - Eingabemaske'!#REF!)+(G23/60*C23*D23)</f>
        <v>#REF!</v>
      </c>
      <c r="M23" s="73">
        <v>20</v>
      </c>
      <c r="N23" s="183">
        <f t="shared" ca="1" si="13"/>
        <v>0</v>
      </c>
      <c r="O23" s="183" t="e">
        <f t="shared" si="14"/>
        <v>#REF!</v>
      </c>
      <c r="P23" s="183" t="e">
        <f t="shared" ca="1" si="15"/>
        <v>#REF!</v>
      </c>
      <c r="Q23" s="183">
        <f t="shared" ca="1" si="16"/>
        <v>0</v>
      </c>
      <c r="R23" s="168">
        <f t="shared" ca="1" si="17"/>
        <v>0</v>
      </c>
      <c r="S23" s="168">
        <f t="shared" ca="1" si="18"/>
        <v>0</v>
      </c>
      <c r="T23" s="186">
        <v>0</v>
      </c>
      <c r="U23" s="82">
        <v>0</v>
      </c>
      <c r="V23" s="82">
        <v>0</v>
      </c>
      <c r="W23" s="82">
        <v>0</v>
      </c>
      <c r="X23" s="187">
        <v>1</v>
      </c>
      <c r="Y23" s="186">
        <v>0</v>
      </c>
      <c r="Z23" s="82">
        <v>0</v>
      </c>
      <c r="AA23" s="82">
        <v>0</v>
      </c>
      <c r="AB23" s="187">
        <v>1</v>
      </c>
      <c r="AC23" s="83">
        <v>0</v>
      </c>
      <c r="AD23" s="74">
        <f t="shared" si="19"/>
        <v>0</v>
      </c>
      <c r="AE23" s="105">
        <f ca="1">IF(Q23="St37",PD!$C$2,IF(Q23="St52",PD!$C$3,IF(Q23="Sonderstahl",PD!$C$4,IF(Q23="V2A",PD!$C$5,IF(Q23="V4A",PD!$C$6,IF(Q23="Alu",PD!$C$7,IF(Q23="Messing",PD!$C$8,IF(Q23="Bronce",PD!$C$9,IF(Q23="Titan",PD!$C$10,IF(Q23="Kunststoff",PD!$C$11,IF(Q23="Sonderwerkstoff",PD!$C$12,IF(Q23="Sonderwerkstoff",PD!$C$13,IF(Q23="Sonderwerkstoff",PD!$C$14,1)))))))))))))</f>
        <v>1</v>
      </c>
      <c r="AF23" s="105">
        <f t="shared" ca="1" si="20"/>
        <v>0</v>
      </c>
      <c r="AG23" s="105">
        <f t="shared" ca="1" si="21"/>
        <v>0</v>
      </c>
      <c r="AH23" s="105">
        <f t="shared" ca="1" si="0"/>
        <v>0</v>
      </c>
      <c r="AI23" s="105">
        <f t="shared" ca="1" si="22"/>
        <v>0</v>
      </c>
      <c r="AJ23" s="71">
        <f t="shared" ca="1" si="110"/>
        <v>0</v>
      </c>
      <c r="AK23" s="71">
        <f t="shared" ca="1" si="1"/>
        <v>0</v>
      </c>
      <c r="AL23" s="72">
        <f t="shared" ca="1" si="24"/>
        <v>0</v>
      </c>
      <c r="AP23"/>
      <c r="AV23" s="2" t="e">
        <f t="shared" si="112"/>
        <v>#REF!</v>
      </c>
      <c r="AX23" s="145" t="e">
        <f t="shared" si="113"/>
        <v>#REF!</v>
      </c>
      <c r="AY23" s="93" t="e">
        <f t="shared" si="114"/>
        <v>#REF!</v>
      </c>
      <c r="AZ23" s="97">
        <f t="shared" si="115"/>
        <v>0</v>
      </c>
      <c r="BA23" s="97">
        <f t="shared" si="116"/>
        <v>0</v>
      </c>
      <c r="BB23" s="97">
        <f t="shared" si="117"/>
        <v>0</v>
      </c>
      <c r="BC23" s="6" t="e">
        <f>(AZ23/60*AY23)+(BA23/60*AY23*'1 - Eingabemaske'!#REF!)+(BB23/60*AX23*AY23)</f>
        <v>#REF!</v>
      </c>
      <c r="BE23" s="6"/>
      <c r="BH23" s="73">
        <v>20</v>
      </c>
      <c r="BI23" s="144" t="e">
        <f t="shared" si="2"/>
        <v>#REF!</v>
      </c>
      <c r="BJ23" s="136" t="e">
        <f t="shared" si="25"/>
        <v>#REF!</v>
      </c>
      <c r="BK23" s="136" t="e">
        <f t="shared" si="26"/>
        <v>#REF!</v>
      </c>
      <c r="BL23" s="136">
        <f t="shared" ca="1" si="27"/>
        <v>0</v>
      </c>
      <c r="BM23" s="136">
        <f t="shared" ca="1" si="28"/>
        <v>0</v>
      </c>
      <c r="BN23" s="136">
        <f t="shared" ca="1" si="29"/>
        <v>0</v>
      </c>
      <c r="BO23" s="139">
        <f t="shared" si="30"/>
        <v>0</v>
      </c>
      <c r="BP23" s="139">
        <f t="shared" si="31"/>
        <v>0</v>
      </c>
      <c r="BQ23" s="139">
        <f t="shared" si="32"/>
        <v>0</v>
      </c>
      <c r="BR23" s="139">
        <f t="shared" si="33"/>
        <v>0</v>
      </c>
      <c r="BS23" s="142">
        <f t="shared" si="34"/>
        <v>1</v>
      </c>
      <c r="BT23" s="139">
        <f t="shared" si="35"/>
        <v>0</v>
      </c>
      <c r="BU23" s="139">
        <f t="shared" si="36"/>
        <v>0</v>
      </c>
      <c r="BV23" s="139">
        <f t="shared" si="37"/>
        <v>0</v>
      </c>
      <c r="BW23" s="142">
        <f t="shared" si="38"/>
        <v>1</v>
      </c>
      <c r="BX23" s="139">
        <f t="shared" si="39"/>
        <v>0</v>
      </c>
      <c r="BY23" s="74">
        <f t="shared" si="40"/>
        <v>0</v>
      </c>
      <c r="BZ23" s="105">
        <f ca="1">IF(BL23="St37",PD!$C$2,IF(BL23="St52",PD!$C$3,IF(BL23="Sonderstahl",PD!$C$4,IF(BL23="V2A",PD!$C$5,IF(BL23="V4A",PD!$C$6,IF(BL23="Alu",PD!$C$7,IF(BL23="Messing",PD!$C$8,IF(BL23="Bronce",PD!$C$9,IF(BL23="Titan",PD!$C$10,IF(BL23="Kunststoff",PD!$C$11,IF(BL23="Sonderwerkstoff",PD!$C$12,IF(BL23="Sonderwerkstoff",PD!$C$13,IF(BL23="Sonderwerkstoff",PD!$C$14,1)))))))))))))</f>
        <v>1</v>
      </c>
      <c r="CA23" s="105">
        <f t="shared" ca="1" si="41"/>
        <v>0</v>
      </c>
      <c r="CB23" s="105" t="e">
        <f t="shared" ca="1" si="42"/>
        <v>#REF!</v>
      </c>
      <c r="CC23" s="105" t="e">
        <f t="shared" si="3"/>
        <v>#REF!</v>
      </c>
      <c r="CD23" s="105" t="e">
        <f t="shared" ca="1" si="43"/>
        <v>#REF!</v>
      </c>
      <c r="CE23" s="71" t="e">
        <f t="shared" ca="1" si="44"/>
        <v>#REF!</v>
      </c>
      <c r="CF23" s="71" t="e">
        <f t="shared" ca="1" si="4"/>
        <v>#REF!</v>
      </c>
      <c r="CG23" s="72" t="e">
        <f t="shared" ca="1" si="45"/>
        <v>#REF!</v>
      </c>
      <c r="CK23"/>
      <c r="CP23" s="14" t="e">
        <f t="shared" si="118"/>
        <v>#REF!</v>
      </c>
      <c r="CR23" s="145" t="e">
        <f t="shared" si="119"/>
        <v>#REF!</v>
      </c>
      <c r="CS23" s="93" t="e">
        <f t="shared" si="120"/>
        <v>#REF!</v>
      </c>
      <c r="CT23" s="97">
        <f t="shared" si="121"/>
        <v>0</v>
      </c>
      <c r="CU23" s="97">
        <f t="shared" si="122"/>
        <v>0</v>
      </c>
      <c r="CV23" s="97">
        <f t="shared" si="123"/>
        <v>0</v>
      </c>
      <c r="CW23" s="6" t="e">
        <f>(CT23/60*CS23)+(CU23/60*CS23*'1 - Eingabemaske'!#REF!)+(CV23/60*CR23*CS23)</f>
        <v>#REF!</v>
      </c>
      <c r="CY23" s="6"/>
      <c r="DB23" s="73">
        <v>20</v>
      </c>
      <c r="DC23" s="144" t="e">
        <f t="shared" si="46"/>
        <v>#REF!</v>
      </c>
      <c r="DD23" s="136" t="e">
        <f t="shared" si="47"/>
        <v>#REF!</v>
      </c>
      <c r="DE23" s="136" t="e">
        <f t="shared" si="48"/>
        <v>#REF!</v>
      </c>
      <c r="DF23" s="136">
        <f t="shared" ca="1" si="49"/>
        <v>0</v>
      </c>
      <c r="DG23" s="136">
        <f t="shared" ca="1" si="50"/>
        <v>0</v>
      </c>
      <c r="DH23" s="136">
        <f t="shared" ca="1" si="51"/>
        <v>0</v>
      </c>
      <c r="DI23" s="139">
        <f t="shared" si="52"/>
        <v>0</v>
      </c>
      <c r="DJ23" s="139">
        <f t="shared" si="53"/>
        <v>0</v>
      </c>
      <c r="DK23" s="139">
        <f t="shared" si="54"/>
        <v>0</v>
      </c>
      <c r="DL23" s="139">
        <f t="shared" si="55"/>
        <v>0</v>
      </c>
      <c r="DM23" s="142">
        <f t="shared" si="56"/>
        <v>1</v>
      </c>
      <c r="DN23" s="139">
        <f t="shared" si="57"/>
        <v>0</v>
      </c>
      <c r="DO23" s="139">
        <f t="shared" si="58"/>
        <v>0</v>
      </c>
      <c r="DP23" s="139">
        <f t="shared" si="59"/>
        <v>0</v>
      </c>
      <c r="DQ23" s="142">
        <f t="shared" si="60"/>
        <v>1</v>
      </c>
      <c r="DR23" s="139">
        <f t="shared" si="61"/>
        <v>0</v>
      </c>
      <c r="DS23" s="74">
        <f t="shared" si="62"/>
        <v>0</v>
      </c>
      <c r="DT23" s="105">
        <f ca="1">IF(DF23="St37",PD!$C$2,IF(DF23="St52",PD!$C$3,IF(DF23="Sonderstahl",PD!$C$4,IF(DF23="V2A",PD!$C$5,IF(DF23="V4A",PD!$C$6,IF(DF23="Alu",PD!$C$7,IF(DF23="Messing",PD!$C$8,IF(DF23="Bronce",PD!$C$9,IF(DF23="Titan",PD!$C$10,IF(DF23="Kunststoff",PD!$C$11,IF(DF23="Sonderwerkstoff",PD!$C$12,IF(DF23="Sonderwerkstoff",PD!$C$13,IF(DF23="Sonderwerkstoff",PD!$C$14,1)))))))))))))</f>
        <v>1</v>
      </c>
      <c r="DU23" s="105">
        <f t="shared" ca="1" si="63"/>
        <v>0</v>
      </c>
      <c r="DV23" s="105" t="e">
        <f t="shared" ca="1" si="64"/>
        <v>#REF!</v>
      </c>
      <c r="DW23" s="105" t="e">
        <f t="shared" si="5"/>
        <v>#REF!</v>
      </c>
      <c r="DX23" s="105" t="e">
        <f t="shared" ca="1" si="65"/>
        <v>#REF!</v>
      </c>
      <c r="DY23" s="71" t="e">
        <f t="shared" ca="1" si="66"/>
        <v>#REF!</v>
      </c>
      <c r="DZ23" s="71" t="e">
        <f t="shared" ca="1" si="6"/>
        <v>#REF!</v>
      </c>
      <c r="EA23" s="72" t="e">
        <f t="shared" ca="1" si="67"/>
        <v>#REF!</v>
      </c>
      <c r="EE23"/>
      <c r="EJ23" s="2" t="e">
        <f t="shared" si="124"/>
        <v>#REF!</v>
      </c>
      <c r="EL23" s="145" t="e">
        <f t="shared" si="125"/>
        <v>#REF!</v>
      </c>
      <c r="EM23" s="93" t="e">
        <f t="shared" si="126"/>
        <v>#REF!</v>
      </c>
      <c r="EN23" s="97">
        <f t="shared" si="127"/>
        <v>0</v>
      </c>
      <c r="EO23" s="97">
        <f t="shared" si="128"/>
        <v>0</v>
      </c>
      <c r="EP23" s="97">
        <f t="shared" si="129"/>
        <v>0</v>
      </c>
      <c r="EQ23" s="6" t="e">
        <f>(EN23/60*EM23)+(EO23/60*EM23*'1 - Eingabemaske'!#REF!)+(EP23/60*EL23*EM23)</f>
        <v>#REF!</v>
      </c>
      <c r="ES23" s="6"/>
      <c r="EV23" s="73">
        <v>20</v>
      </c>
      <c r="EW23" s="144" t="e">
        <f t="shared" si="7"/>
        <v>#REF!</v>
      </c>
      <c r="EX23" s="136" t="e">
        <f t="shared" si="68"/>
        <v>#REF!</v>
      </c>
      <c r="EY23" s="136" t="e">
        <f t="shared" si="69"/>
        <v>#REF!</v>
      </c>
      <c r="EZ23" s="136">
        <f t="shared" ca="1" si="70"/>
        <v>0</v>
      </c>
      <c r="FA23" s="136">
        <f t="shared" ca="1" si="71"/>
        <v>0</v>
      </c>
      <c r="FB23" s="136">
        <f t="shared" ca="1" si="72"/>
        <v>0</v>
      </c>
      <c r="FC23" s="139">
        <f t="shared" si="73"/>
        <v>0</v>
      </c>
      <c r="FD23" s="139">
        <f t="shared" si="74"/>
        <v>0</v>
      </c>
      <c r="FE23" s="139">
        <f t="shared" si="75"/>
        <v>0</v>
      </c>
      <c r="FF23" s="139">
        <f t="shared" si="76"/>
        <v>0</v>
      </c>
      <c r="FG23" s="142">
        <f t="shared" si="77"/>
        <v>1</v>
      </c>
      <c r="FH23" s="139">
        <f t="shared" si="78"/>
        <v>0</v>
      </c>
      <c r="FI23" s="139">
        <f t="shared" si="79"/>
        <v>0</v>
      </c>
      <c r="FJ23" s="139">
        <f t="shared" si="80"/>
        <v>0</v>
      </c>
      <c r="FK23" s="142">
        <f t="shared" si="81"/>
        <v>1</v>
      </c>
      <c r="FL23" s="139">
        <f t="shared" si="82"/>
        <v>0</v>
      </c>
      <c r="FM23" s="74">
        <f t="shared" si="83"/>
        <v>0</v>
      </c>
      <c r="FN23" s="105">
        <f ca="1">IF(EZ23="St37",PD!$C$2,IF(EZ23="St52",PD!$C$3,IF(EZ23="Sonderstahl",PD!$C$4,IF(EZ23="V2A",PD!$C$5,IF(EZ23="V4A",PD!$C$6,IF(EZ23="Alu",PD!$C$7,IF(EZ23="Messing",PD!$C$8,IF(EZ23="Bronce",PD!$C$9,IF(EZ23="Titan",PD!$C$10,IF(EZ23="Kunststoff",PD!$C$11,IF(EZ23="Sonderwerkstoff",PD!$C$12,IF(EZ23="Sonderwerkstoff",PD!$C$13,IF(EZ23="Sonderwerkstoff",PD!$C$14,1)))))))))))))</f>
        <v>1</v>
      </c>
      <c r="FO23" s="105">
        <f t="shared" ca="1" si="84"/>
        <v>0</v>
      </c>
      <c r="FP23" s="105" t="e">
        <f t="shared" ca="1" si="85"/>
        <v>#REF!</v>
      </c>
      <c r="FQ23" s="105" t="e">
        <f t="shared" si="8"/>
        <v>#REF!</v>
      </c>
      <c r="FR23" s="105" t="e">
        <f t="shared" ca="1" si="86"/>
        <v>#REF!</v>
      </c>
      <c r="FS23" s="71" t="e">
        <f t="shared" ca="1" si="87"/>
        <v>#REF!</v>
      </c>
      <c r="FT23" s="71" t="e">
        <f t="shared" ca="1" si="9"/>
        <v>#REF!</v>
      </c>
      <c r="FU23" s="72" t="e">
        <f t="shared" ca="1" si="88"/>
        <v>#REF!</v>
      </c>
      <c r="FY23"/>
      <c r="GD23" s="2" t="e">
        <f t="shared" si="130"/>
        <v>#REF!</v>
      </c>
      <c r="GF23" s="145" t="e">
        <f t="shared" si="131"/>
        <v>#REF!</v>
      </c>
      <c r="GG23" s="93" t="e">
        <f t="shared" si="132"/>
        <v>#REF!</v>
      </c>
      <c r="GH23" s="97">
        <f t="shared" si="133"/>
        <v>0</v>
      </c>
      <c r="GI23" s="97">
        <f t="shared" si="134"/>
        <v>0</v>
      </c>
      <c r="GJ23" s="97">
        <f t="shared" si="135"/>
        <v>0</v>
      </c>
      <c r="GK23" s="6" t="e">
        <f>(GH23/60*GG23)+(GI23/60*GG23*'1 - Eingabemaske'!#REF!)+(GJ23/60*GF23*GG23)</f>
        <v>#REF!</v>
      </c>
      <c r="GM23" s="6"/>
      <c r="GP23" s="73">
        <v>20</v>
      </c>
      <c r="GQ23" s="144" t="e">
        <f t="shared" si="10"/>
        <v>#REF!</v>
      </c>
      <c r="GR23" s="136" t="e">
        <f t="shared" si="89"/>
        <v>#REF!</v>
      </c>
      <c r="GS23" s="136" t="e">
        <f t="shared" si="90"/>
        <v>#REF!</v>
      </c>
      <c r="GT23" s="136">
        <f t="shared" ca="1" si="91"/>
        <v>0</v>
      </c>
      <c r="GU23" s="136">
        <f t="shared" ca="1" si="92"/>
        <v>0</v>
      </c>
      <c r="GV23" s="136">
        <f t="shared" ca="1" si="93"/>
        <v>0</v>
      </c>
      <c r="GW23" s="139">
        <f t="shared" si="94"/>
        <v>0</v>
      </c>
      <c r="GX23" s="139">
        <f t="shared" si="95"/>
        <v>0</v>
      </c>
      <c r="GY23" s="139">
        <f t="shared" si="96"/>
        <v>0</v>
      </c>
      <c r="GZ23" s="139">
        <f t="shared" si="97"/>
        <v>0</v>
      </c>
      <c r="HA23" s="142">
        <f t="shared" si="98"/>
        <v>1</v>
      </c>
      <c r="HB23" s="139">
        <f t="shared" si="99"/>
        <v>0</v>
      </c>
      <c r="HC23" s="139">
        <f t="shared" si="100"/>
        <v>0</v>
      </c>
      <c r="HD23" s="139">
        <f t="shared" si="101"/>
        <v>0</v>
      </c>
      <c r="HE23" s="142">
        <f t="shared" si="102"/>
        <v>1</v>
      </c>
      <c r="HF23" s="139">
        <f t="shared" si="103"/>
        <v>0</v>
      </c>
      <c r="HG23" s="74">
        <f t="shared" si="104"/>
        <v>0</v>
      </c>
      <c r="HH23" s="105">
        <f ca="1">IF(GT23="St37",PD!$C$2,IF(GT23="St52",PD!$C$3,IF(GT23="Sonderstahl",PD!$C$4,IF(GT23="V2A",PD!$C$5,IF(GT23="V4A",PD!$C$6,IF(GT23="Alu",PD!$C$7,IF(GT23="Messing",PD!$C$8,IF(GT23="Bronce",PD!$C$9,IF(GT23="Titan",PD!$C$10,IF(GT23="Kunststoff",PD!$C$11,IF(GT23="Sonderwerkstoff",PD!$C$12,IF(GT23="Sonderwerkstoff",PD!$C$13,IF(GT23="Sonderwerkstoff",PD!$C$14,1)))))))))))))</f>
        <v>1</v>
      </c>
      <c r="HI23" s="105">
        <f t="shared" ca="1" si="105"/>
        <v>0</v>
      </c>
      <c r="HJ23" s="105" t="e">
        <f t="shared" ca="1" si="106"/>
        <v>#REF!</v>
      </c>
      <c r="HK23" s="105" t="e">
        <f t="shared" si="11"/>
        <v>#REF!</v>
      </c>
      <c r="HL23" s="105" t="e">
        <f t="shared" ca="1" si="107"/>
        <v>#REF!</v>
      </c>
      <c r="HM23" s="71" t="e">
        <f t="shared" ca="1" si="108"/>
        <v>#REF!</v>
      </c>
      <c r="HN23" s="71" t="e">
        <f t="shared" ca="1" si="12"/>
        <v>#REF!</v>
      </c>
      <c r="HO23" s="72" t="e">
        <f t="shared" ca="1" si="109"/>
        <v>#REF!</v>
      </c>
      <c r="HS23"/>
    </row>
    <row r="24" spans="1:231" x14ac:dyDescent="0.25">
      <c r="A24" s="2" t="e">
        <f>#REF!</f>
        <v>#REF!</v>
      </c>
      <c r="C24" s="93">
        <f t="shared" ca="1" si="111"/>
        <v>0</v>
      </c>
      <c r="D24" s="93" t="e">
        <f>#REF!</f>
        <v>#REF!</v>
      </c>
      <c r="E24" s="94">
        <v>0</v>
      </c>
      <c r="F24" s="94">
        <v>0</v>
      </c>
      <c r="G24" s="94">
        <v>0</v>
      </c>
      <c r="H24" s="6" t="e">
        <f ca="1">(E24/60*D24)+(F24/60*D24*'1 - Eingabemaske'!#REF!)+(G24/60*C24*D24)</f>
        <v>#REF!</v>
      </c>
      <c r="M24" s="73">
        <v>21</v>
      </c>
      <c r="N24" s="183">
        <f t="shared" ca="1" si="13"/>
        <v>0</v>
      </c>
      <c r="O24" s="183" t="e">
        <f t="shared" si="14"/>
        <v>#REF!</v>
      </c>
      <c r="P24" s="183" t="e">
        <f t="shared" ca="1" si="15"/>
        <v>#REF!</v>
      </c>
      <c r="Q24" s="183">
        <f t="shared" ca="1" si="16"/>
        <v>0</v>
      </c>
      <c r="R24" s="168">
        <f t="shared" ca="1" si="17"/>
        <v>0</v>
      </c>
      <c r="S24" s="168">
        <f t="shared" ca="1" si="18"/>
        <v>0</v>
      </c>
      <c r="T24" s="186">
        <v>0</v>
      </c>
      <c r="U24" s="82">
        <v>0</v>
      </c>
      <c r="V24" s="82">
        <v>0</v>
      </c>
      <c r="W24" s="82">
        <v>0</v>
      </c>
      <c r="X24" s="187">
        <v>1</v>
      </c>
      <c r="Y24" s="186">
        <v>0</v>
      </c>
      <c r="Z24" s="82">
        <v>0</v>
      </c>
      <c r="AA24" s="82">
        <v>0</v>
      </c>
      <c r="AB24" s="187">
        <v>1</v>
      </c>
      <c r="AC24" s="83">
        <v>0</v>
      </c>
      <c r="AD24" s="74">
        <f t="shared" si="19"/>
        <v>0</v>
      </c>
      <c r="AE24" s="105">
        <f ca="1">IF(Q24="St37",PD!$C$2,IF(Q24="St52",PD!$C$3,IF(Q24="Sonderstahl",PD!$C$4,IF(Q24="V2A",PD!$C$5,IF(Q24="V4A",PD!$C$6,IF(Q24="Alu",PD!$C$7,IF(Q24="Messing",PD!$C$8,IF(Q24="Bronce",PD!$C$9,IF(Q24="Titan",PD!$C$10,IF(Q24="Kunststoff",PD!$C$11,IF(Q24="Sonderwerkstoff",PD!$C$12,IF(Q24="Sonderwerkstoff",PD!$C$13,IF(Q24="Sonderwerkstoff",PD!$C$14,1)))))))))))))</f>
        <v>1</v>
      </c>
      <c r="AF24" s="105">
        <f t="shared" ca="1" si="20"/>
        <v>0</v>
      </c>
      <c r="AG24" s="105">
        <f t="shared" ca="1" si="21"/>
        <v>0</v>
      </c>
      <c r="AH24" s="105">
        <f t="shared" ca="1" si="0"/>
        <v>0</v>
      </c>
      <c r="AI24" s="105">
        <f t="shared" ca="1" si="22"/>
        <v>0</v>
      </c>
      <c r="AJ24" s="71">
        <f t="shared" ca="1" si="110"/>
        <v>0</v>
      </c>
      <c r="AK24" s="71">
        <f t="shared" ca="1" si="1"/>
        <v>0</v>
      </c>
      <c r="AL24" s="72">
        <f t="shared" ca="1" si="24"/>
        <v>0</v>
      </c>
      <c r="AP24" s="1"/>
      <c r="AV24" s="2" t="e">
        <f t="shared" si="112"/>
        <v>#REF!</v>
      </c>
      <c r="AX24" s="145" t="e">
        <f t="shared" si="113"/>
        <v>#REF!</v>
      </c>
      <c r="AY24" s="93" t="e">
        <f t="shared" si="114"/>
        <v>#REF!</v>
      </c>
      <c r="AZ24" s="97">
        <f t="shared" si="115"/>
        <v>0</v>
      </c>
      <c r="BA24" s="97">
        <f t="shared" si="116"/>
        <v>0</v>
      </c>
      <c r="BB24" s="97">
        <f t="shared" si="117"/>
        <v>0</v>
      </c>
      <c r="BC24" s="6" t="e">
        <f>(AZ24/60*AY24)+(BA24/60*AY24*'1 - Eingabemaske'!#REF!)+(BB24/60*AX24*AY24)</f>
        <v>#REF!</v>
      </c>
      <c r="BE24" s="6"/>
      <c r="BH24" s="73">
        <v>21</v>
      </c>
      <c r="BI24" s="144" t="e">
        <f t="shared" si="2"/>
        <v>#REF!</v>
      </c>
      <c r="BJ24" s="136" t="e">
        <f t="shared" si="25"/>
        <v>#REF!</v>
      </c>
      <c r="BK24" s="136" t="e">
        <f t="shared" si="26"/>
        <v>#REF!</v>
      </c>
      <c r="BL24" s="136">
        <f t="shared" ca="1" si="27"/>
        <v>0</v>
      </c>
      <c r="BM24" s="136">
        <f t="shared" ca="1" si="28"/>
        <v>0</v>
      </c>
      <c r="BN24" s="136">
        <f t="shared" ca="1" si="29"/>
        <v>0</v>
      </c>
      <c r="BO24" s="139">
        <f t="shared" si="30"/>
        <v>0</v>
      </c>
      <c r="BP24" s="139">
        <f t="shared" si="31"/>
        <v>0</v>
      </c>
      <c r="BQ24" s="139">
        <f t="shared" si="32"/>
        <v>0</v>
      </c>
      <c r="BR24" s="139">
        <f t="shared" si="33"/>
        <v>0</v>
      </c>
      <c r="BS24" s="142">
        <f t="shared" si="34"/>
        <v>1</v>
      </c>
      <c r="BT24" s="139">
        <f t="shared" si="35"/>
        <v>0</v>
      </c>
      <c r="BU24" s="139">
        <f t="shared" si="36"/>
        <v>0</v>
      </c>
      <c r="BV24" s="139">
        <f t="shared" si="37"/>
        <v>0</v>
      </c>
      <c r="BW24" s="142">
        <f t="shared" si="38"/>
        <v>1</v>
      </c>
      <c r="BX24" s="139">
        <f t="shared" si="39"/>
        <v>0</v>
      </c>
      <c r="BY24" s="74">
        <f t="shared" si="40"/>
        <v>0</v>
      </c>
      <c r="BZ24" s="105">
        <f ca="1">IF(BL24="St37",PD!$C$2,IF(BL24="St52",PD!$C$3,IF(BL24="Sonderstahl",PD!$C$4,IF(BL24="V2A",PD!$C$5,IF(BL24="V4A",PD!$C$6,IF(BL24="Alu",PD!$C$7,IF(BL24="Messing",PD!$C$8,IF(BL24="Bronce",PD!$C$9,IF(BL24="Titan",PD!$C$10,IF(BL24="Kunststoff",PD!$C$11,IF(BL24="Sonderwerkstoff",PD!$C$12,IF(BL24="Sonderwerkstoff",PD!$C$13,IF(BL24="Sonderwerkstoff",PD!$C$14,1)))))))))))))</f>
        <v>1</v>
      </c>
      <c r="CA24" s="105">
        <f t="shared" ca="1" si="41"/>
        <v>0</v>
      </c>
      <c r="CB24" s="105" t="e">
        <f t="shared" ca="1" si="42"/>
        <v>#REF!</v>
      </c>
      <c r="CC24" s="105" t="e">
        <f t="shared" si="3"/>
        <v>#REF!</v>
      </c>
      <c r="CD24" s="105" t="e">
        <f t="shared" ca="1" si="43"/>
        <v>#REF!</v>
      </c>
      <c r="CE24" s="71" t="e">
        <f t="shared" ca="1" si="44"/>
        <v>#REF!</v>
      </c>
      <c r="CF24" s="71" t="e">
        <f t="shared" ca="1" si="4"/>
        <v>#REF!</v>
      </c>
      <c r="CG24" s="72" t="e">
        <f t="shared" ca="1" si="45"/>
        <v>#REF!</v>
      </c>
      <c r="CK24" s="1"/>
      <c r="CP24" s="14" t="e">
        <f t="shared" si="118"/>
        <v>#REF!</v>
      </c>
      <c r="CR24" s="145" t="e">
        <f t="shared" si="119"/>
        <v>#REF!</v>
      </c>
      <c r="CS24" s="93" t="e">
        <f t="shared" si="120"/>
        <v>#REF!</v>
      </c>
      <c r="CT24" s="97">
        <f t="shared" si="121"/>
        <v>0</v>
      </c>
      <c r="CU24" s="97">
        <f t="shared" si="122"/>
        <v>0</v>
      </c>
      <c r="CV24" s="97">
        <f t="shared" si="123"/>
        <v>0</v>
      </c>
      <c r="CW24" s="6" t="e">
        <f>(CT24/60*CS24)+(CU24/60*CS24*'1 - Eingabemaske'!#REF!)+(CV24/60*CR24*CS24)</f>
        <v>#REF!</v>
      </c>
      <c r="CY24" s="6"/>
      <c r="DB24" s="73">
        <v>21</v>
      </c>
      <c r="DC24" s="144" t="e">
        <f t="shared" si="46"/>
        <v>#REF!</v>
      </c>
      <c r="DD24" s="136" t="e">
        <f t="shared" si="47"/>
        <v>#REF!</v>
      </c>
      <c r="DE24" s="136" t="e">
        <f t="shared" si="48"/>
        <v>#REF!</v>
      </c>
      <c r="DF24" s="136">
        <f t="shared" ca="1" si="49"/>
        <v>0</v>
      </c>
      <c r="DG24" s="136">
        <f t="shared" ca="1" si="50"/>
        <v>0</v>
      </c>
      <c r="DH24" s="136">
        <f t="shared" ca="1" si="51"/>
        <v>0</v>
      </c>
      <c r="DI24" s="139">
        <f t="shared" si="52"/>
        <v>0</v>
      </c>
      <c r="DJ24" s="139">
        <f t="shared" si="53"/>
        <v>0</v>
      </c>
      <c r="DK24" s="139">
        <f t="shared" si="54"/>
        <v>0</v>
      </c>
      <c r="DL24" s="139">
        <f t="shared" si="55"/>
        <v>0</v>
      </c>
      <c r="DM24" s="142">
        <f t="shared" si="56"/>
        <v>1</v>
      </c>
      <c r="DN24" s="139">
        <f t="shared" si="57"/>
        <v>0</v>
      </c>
      <c r="DO24" s="139">
        <f t="shared" si="58"/>
        <v>0</v>
      </c>
      <c r="DP24" s="139">
        <f t="shared" si="59"/>
        <v>0</v>
      </c>
      <c r="DQ24" s="142">
        <f t="shared" si="60"/>
        <v>1</v>
      </c>
      <c r="DR24" s="139">
        <f t="shared" si="61"/>
        <v>0</v>
      </c>
      <c r="DS24" s="74">
        <f t="shared" si="62"/>
        <v>0</v>
      </c>
      <c r="DT24" s="105">
        <f ca="1">IF(DF24="St37",PD!$C$2,IF(DF24="St52",PD!$C$3,IF(DF24="Sonderstahl",PD!$C$4,IF(DF24="V2A",PD!$C$5,IF(DF24="V4A",PD!$C$6,IF(DF24="Alu",PD!$C$7,IF(DF24="Messing",PD!$C$8,IF(DF24="Bronce",PD!$C$9,IF(DF24="Titan",PD!$C$10,IF(DF24="Kunststoff",PD!$C$11,IF(DF24="Sonderwerkstoff",PD!$C$12,IF(DF24="Sonderwerkstoff",PD!$C$13,IF(DF24="Sonderwerkstoff",PD!$C$14,1)))))))))))))</f>
        <v>1</v>
      </c>
      <c r="DU24" s="105">
        <f t="shared" ca="1" si="63"/>
        <v>0</v>
      </c>
      <c r="DV24" s="105" t="e">
        <f t="shared" ca="1" si="64"/>
        <v>#REF!</v>
      </c>
      <c r="DW24" s="105" t="e">
        <f t="shared" si="5"/>
        <v>#REF!</v>
      </c>
      <c r="DX24" s="105" t="e">
        <f t="shared" ca="1" si="65"/>
        <v>#REF!</v>
      </c>
      <c r="DY24" s="71" t="e">
        <f t="shared" ca="1" si="66"/>
        <v>#REF!</v>
      </c>
      <c r="DZ24" s="71" t="e">
        <f t="shared" ca="1" si="6"/>
        <v>#REF!</v>
      </c>
      <c r="EA24" s="72" t="e">
        <f t="shared" ca="1" si="67"/>
        <v>#REF!</v>
      </c>
      <c r="EE24" s="1"/>
      <c r="EJ24" s="2" t="e">
        <f t="shared" si="124"/>
        <v>#REF!</v>
      </c>
      <c r="EL24" s="145" t="e">
        <f t="shared" si="125"/>
        <v>#REF!</v>
      </c>
      <c r="EM24" s="93" t="e">
        <f t="shared" si="126"/>
        <v>#REF!</v>
      </c>
      <c r="EN24" s="97">
        <f t="shared" si="127"/>
        <v>0</v>
      </c>
      <c r="EO24" s="97">
        <f t="shared" si="128"/>
        <v>0</v>
      </c>
      <c r="EP24" s="97">
        <f t="shared" si="129"/>
        <v>0</v>
      </c>
      <c r="EQ24" s="6" t="e">
        <f>(EN24/60*EM24)+(EO24/60*EM24*'1 - Eingabemaske'!#REF!)+(EP24/60*EL24*EM24)</f>
        <v>#REF!</v>
      </c>
      <c r="ES24" s="6"/>
      <c r="EV24" s="73">
        <v>21</v>
      </c>
      <c r="EW24" s="144" t="e">
        <f t="shared" si="7"/>
        <v>#REF!</v>
      </c>
      <c r="EX24" s="136" t="e">
        <f t="shared" si="68"/>
        <v>#REF!</v>
      </c>
      <c r="EY24" s="136" t="e">
        <f t="shared" si="69"/>
        <v>#REF!</v>
      </c>
      <c r="EZ24" s="136">
        <f t="shared" ca="1" si="70"/>
        <v>0</v>
      </c>
      <c r="FA24" s="136">
        <f t="shared" ca="1" si="71"/>
        <v>0</v>
      </c>
      <c r="FB24" s="136">
        <f t="shared" ca="1" si="72"/>
        <v>0</v>
      </c>
      <c r="FC24" s="139">
        <f t="shared" si="73"/>
        <v>0</v>
      </c>
      <c r="FD24" s="139">
        <f t="shared" si="74"/>
        <v>0</v>
      </c>
      <c r="FE24" s="139">
        <f t="shared" si="75"/>
        <v>0</v>
      </c>
      <c r="FF24" s="139">
        <f t="shared" si="76"/>
        <v>0</v>
      </c>
      <c r="FG24" s="142">
        <f t="shared" si="77"/>
        <v>1</v>
      </c>
      <c r="FH24" s="139">
        <f t="shared" si="78"/>
        <v>0</v>
      </c>
      <c r="FI24" s="139">
        <f t="shared" si="79"/>
        <v>0</v>
      </c>
      <c r="FJ24" s="139">
        <f t="shared" si="80"/>
        <v>0</v>
      </c>
      <c r="FK24" s="142">
        <f t="shared" si="81"/>
        <v>1</v>
      </c>
      <c r="FL24" s="139">
        <f t="shared" si="82"/>
        <v>0</v>
      </c>
      <c r="FM24" s="74">
        <f t="shared" si="83"/>
        <v>0</v>
      </c>
      <c r="FN24" s="105">
        <f ca="1">IF(EZ24="St37",PD!$C$2,IF(EZ24="St52",PD!$C$3,IF(EZ24="Sonderstahl",PD!$C$4,IF(EZ24="V2A",PD!$C$5,IF(EZ24="V4A",PD!$C$6,IF(EZ24="Alu",PD!$C$7,IF(EZ24="Messing",PD!$C$8,IF(EZ24="Bronce",PD!$C$9,IF(EZ24="Titan",PD!$C$10,IF(EZ24="Kunststoff",PD!$C$11,IF(EZ24="Sonderwerkstoff",PD!$C$12,IF(EZ24="Sonderwerkstoff",PD!$C$13,IF(EZ24="Sonderwerkstoff",PD!$C$14,1)))))))))))))</f>
        <v>1</v>
      </c>
      <c r="FO24" s="105">
        <f t="shared" ca="1" si="84"/>
        <v>0</v>
      </c>
      <c r="FP24" s="105" t="e">
        <f t="shared" ca="1" si="85"/>
        <v>#REF!</v>
      </c>
      <c r="FQ24" s="105" t="e">
        <f t="shared" si="8"/>
        <v>#REF!</v>
      </c>
      <c r="FR24" s="105" t="e">
        <f t="shared" ca="1" si="86"/>
        <v>#REF!</v>
      </c>
      <c r="FS24" s="71" t="e">
        <f t="shared" ca="1" si="87"/>
        <v>#REF!</v>
      </c>
      <c r="FT24" s="71" t="e">
        <f t="shared" ca="1" si="9"/>
        <v>#REF!</v>
      </c>
      <c r="FU24" s="72" t="e">
        <f t="shared" ca="1" si="88"/>
        <v>#REF!</v>
      </c>
      <c r="FY24" s="1"/>
      <c r="GD24" s="2" t="e">
        <f t="shared" si="130"/>
        <v>#REF!</v>
      </c>
      <c r="GF24" s="145" t="e">
        <f t="shared" si="131"/>
        <v>#REF!</v>
      </c>
      <c r="GG24" s="93" t="e">
        <f t="shared" si="132"/>
        <v>#REF!</v>
      </c>
      <c r="GH24" s="97">
        <f t="shared" si="133"/>
        <v>0</v>
      </c>
      <c r="GI24" s="97">
        <f t="shared" si="134"/>
        <v>0</v>
      </c>
      <c r="GJ24" s="97">
        <f t="shared" si="135"/>
        <v>0</v>
      </c>
      <c r="GK24" s="6" t="e">
        <f>(GH24/60*GG24)+(GI24/60*GG24*'1 - Eingabemaske'!#REF!)+(GJ24/60*GF24*GG24)</f>
        <v>#REF!</v>
      </c>
      <c r="GM24" s="6"/>
      <c r="GP24" s="73">
        <v>21</v>
      </c>
      <c r="GQ24" s="144" t="e">
        <f t="shared" si="10"/>
        <v>#REF!</v>
      </c>
      <c r="GR24" s="136" t="e">
        <f t="shared" si="89"/>
        <v>#REF!</v>
      </c>
      <c r="GS24" s="136" t="e">
        <f t="shared" si="90"/>
        <v>#REF!</v>
      </c>
      <c r="GT24" s="136">
        <f t="shared" ca="1" si="91"/>
        <v>0</v>
      </c>
      <c r="GU24" s="136">
        <f t="shared" ca="1" si="92"/>
        <v>0</v>
      </c>
      <c r="GV24" s="136">
        <f t="shared" ca="1" si="93"/>
        <v>0</v>
      </c>
      <c r="GW24" s="139">
        <f t="shared" si="94"/>
        <v>0</v>
      </c>
      <c r="GX24" s="139">
        <f t="shared" si="95"/>
        <v>0</v>
      </c>
      <c r="GY24" s="139">
        <f t="shared" si="96"/>
        <v>0</v>
      </c>
      <c r="GZ24" s="139">
        <f t="shared" si="97"/>
        <v>0</v>
      </c>
      <c r="HA24" s="142">
        <f t="shared" si="98"/>
        <v>1</v>
      </c>
      <c r="HB24" s="139">
        <f t="shared" si="99"/>
        <v>0</v>
      </c>
      <c r="HC24" s="139">
        <f t="shared" si="100"/>
        <v>0</v>
      </c>
      <c r="HD24" s="139">
        <f t="shared" si="101"/>
        <v>0</v>
      </c>
      <c r="HE24" s="142">
        <f t="shared" si="102"/>
        <v>1</v>
      </c>
      <c r="HF24" s="139">
        <f t="shared" si="103"/>
        <v>0</v>
      </c>
      <c r="HG24" s="74">
        <f t="shared" si="104"/>
        <v>0</v>
      </c>
      <c r="HH24" s="105">
        <f ca="1">IF(GT24="St37",PD!$C$2,IF(GT24="St52",PD!$C$3,IF(GT24="Sonderstahl",PD!$C$4,IF(GT24="V2A",PD!$C$5,IF(GT24="V4A",PD!$C$6,IF(GT24="Alu",PD!$C$7,IF(GT24="Messing",PD!$C$8,IF(GT24="Bronce",PD!$C$9,IF(GT24="Titan",PD!$C$10,IF(GT24="Kunststoff",PD!$C$11,IF(GT24="Sonderwerkstoff",PD!$C$12,IF(GT24="Sonderwerkstoff",PD!$C$13,IF(GT24="Sonderwerkstoff",PD!$C$14,1)))))))))))))</f>
        <v>1</v>
      </c>
      <c r="HI24" s="105">
        <f t="shared" ca="1" si="105"/>
        <v>0</v>
      </c>
      <c r="HJ24" s="105" t="e">
        <f t="shared" ca="1" si="106"/>
        <v>#REF!</v>
      </c>
      <c r="HK24" s="105" t="e">
        <f t="shared" si="11"/>
        <v>#REF!</v>
      </c>
      <c r="HL24" s="105" t="e">
        <f t="shared" ca="1" si="107"/>
        <v>#REF!</v>
      </c>
      <c r="HM24" s="71" t="e">
        <f t="shared" ca="1" si="108"/>
        <v>#REF!</v>
      </c>
      <c r="HN24" s="71" t="e">
        <f t="shared" ca="1" si="12"/>
        <v>#REF!</v>
      </c>
      <c r="HO24" s="72" t="e">
        <f t="shared" ca="1" si="109"/>
        <v>#REF!</v>
      </c>
      <c r="HS24" s="1"/>
    </row>
    <row r="25" spans="1:231" x14ac:dyDescent="0.25">
      <c r="A25" s="2" t="e">
        <f>#REF!</f>
        <v>#REF!</v>
      </c>
      <c r="C25" s="93">
        <f t="shared" ca="1" si="111"/>
        <v>0</v>
      </c>
      <c r="D25" s="93" t="e">
        <f>#REF!</f>
        <v>#REF!</v>
      </c>
      <c r="E25" s="94">
        <v>0</v>
      </c>
      <c r="F25" s="94">
        <v>0</v>
      </c>
      <c r="G25" s="94">
        <v>0</v>
      </c>
      <c r="H25" s="6" t="e">
        <f ca="1">(E25/60*D25)+(F25/60*D25*'1 - Eingabemaske'!#REF!)+(G25/60*C25*D25)</f>
        <v>#REF!</v>
      </c>
      <c r="M25" s="73">
        <v>22</v>
      </c>
      <c r="N25" s="183">
        <f t="shared" ca="1" si="13"/>
        <v>0</v>
      </c>
      <c r="O25" s="183" t="e">
        <f t="shared" si="14"/>
        <v>#REF!</v>
      </c>
      <c r="P25" s="183" t="e">
        <f t="shared" ca="1" si="15"/>
        <v>#REF!</v>
      </c>
      <c r="Q25" s="183">
        <f t="shared" ca="1" si="16"/>
        <v>0</v>
      </c>
      <c r="R25" s="168">
        <f t="shared" ca="1" si="17"/>
        <v>0</v>
      </c>
      <c r="S25" s="168">
        <f t="shared" ca="1" si="18"/>
        <v>0</v>
      </c>
      <c r="T25" s="186">
        <v>0</v>
      </c>
      <c r="U25" s="82">
        <v>0</v>
      </c>
      <c r="V25" s="82">
        <v>0</v>
      </c>
      <c r="W25" s="82">
        <v>0</v>
      </c>
      <c r="X25" s="187">
        <v>1</v>
      </c>
      <c r="Y25" s="186">
        <v>0</v>
      </c>
      <c r="Z25" s="82">
        <v>0</v>
      </c>
      <c r="AA25" s="82">
        <v>0</v>
      </c>
      <c r="AB25" s="187">
        <v>1</v>
      </c>
      <c r="AC25" s="83">
        <v>0</v>
      </c>
      <c r="AD25" s="74">
        <f t="shared" si="19"/>
        <v>0</v>
      </c>
      <c r="AE25" s="105">
        <f ca="1">IF(Q25="St37",PD!$C$2,IF(Q25="St52",PD!$C$3,IF(Q25="Sonderstahl",PD!$C$4,IF(Q25="V2A",PD!$C$5,IF(Q25="V4A",PD!$C$6,IF(Q25="Alu",PD!$C$7,IF(Q25="Messing",PD!$C$8,IF(Q25="Bronce",PD!$C$9,IF(Q25="Titan",PD!$C$10,IF(Q25="Kunststoff",PD!$C$11,IF(Q25="Sonderwerkstoff",PD!$C$12,IF(Q25="Sonderwerkstoff",PD!$C$13,IF(Q25="Sonderwerkstoff",PD!$C$14,1)))))))))))))</f>
        <v>1</v>
      </c>
      <c r="AF25" s="105">
        <f t="shared" ca="1" si="20"/>
        <v>0</v>
      </c>
      <c r="AG25" s="105">
        <f t="shared" ca="1" si="21"/>
        <v>0</v>
      </c>
      <c r="AH25" s="105">
        <f t="shared" ca="1" si="0"/>
        <v>0</v>
      </c>
      <c r="AI25" s="105">
        <f t="shared" ca="1" si="22"/>
        <v>0</v>
      </c>
      <c r="AJ25" s="71">
        <f t="shared" ca="1" si="110"/>
        <v>0</v>
      </c>
      <c r="AK25" s="71">
        <f t="shared" ca="1" si="1"/>
        <v>0</v>
      </c>
      <c r="AL25" s="72">
        <f t="shared" ca="1" si="24"/>
        <v>0</v>
      </c>
      <c r="AP25" s="1"/>
      <c r="AV25" s="2" t="e">
        <f t="shared" si="112"/>
        <v>#REF!</v>
      </c>
      <c r="AX25" s="145" t="e">
        <f t="shared" si="113"/>
        <v>#REF!</v>
      </c>
      <c r="AY25" s="93" t="e">
        <f t="shared" si="114"/>
        <v>#REF!</v>
      </c>
      <c r="AZ25" s="97">
        <f t="shared" si="115"/>
        <v>0</v>
      </c>
      <c r="BA25" s="97">
        <f t="shared" si="116"/>
        <v>0</v>
      </c>
      <c r="BB25" s="97">
        <f t="shared" si="117"/>
        <v>0</v>
      </c>
      <c r="BC25" s="6" t="e">
        <f>(AZ25/60*AY25)+(BA25/60*AY25*'1 - Eingabemaske'!#REF!)+(BB25/60*AX25*AY25)</f>
        <v>#REF!</v>
      </c>
      <c r="BE25" s="6"/>
      <c r="BH25" s="73">
        <v>22</v>
      </c>
      <c r="BI25" s="144" t="e">
        <f t="shared" si="2"/>
        <v>#REF!</v>
      </c>
      <c r="BJ25" s="136" t="e">
        <f t="shared" si="25"/>
        <v>#REF!</v>
      </c>
      <c r="BK25" s="136" t="e">
        <f t="shared" si="26"/>
        <v>#REF!</v>
      </c>
      <c r="BL25" s="136">
        <f t="shared" ca="1" si="27"/>
        <v>0</v>
      </c>
      <c r="BM25" s="136">
        <f t="shared" ca="1" si="28"/>
        <v>0</v>
      </c>
      <c r="BN25" s="136">
        <f t="shared" ca="1" si="29"/>
        <v>0</v>
      </c>
      <c r="BO25" s="139">
        <f t="shared" si="30"/>
        <v>0</v>
      </c>
      <c r="BP25" s="139">
        <f t="shared" si="31"/>
        <v>0</v>
      </c>
      <c r="BQ25" s="139">
        <f t="shared" si="32"/>
        <v>0</v>
      </c>
      <c r="BR25" s="139">
        <f t="shared" si="33"/>
        <v>0</v>
      </c>
      <c r="BS25" s="142">
        <f t="shared" si="34"/>
        <v>1</v>
      </c>
      <c r="BT25" s="139">
        <f t="shared" si="35"/>
        <v>0</v>
      </c>
      <c r="BU25" s="139">
        <f t="shared" si="36"/>
        <v>0</v>
      </c>
      <c r="BV25" s="139">
        <f t="shared" si="37"/>
        <v>0</v>
      </c>
      <c r="BW25" s="142">
        <f t="shared" si="38"/>
        <v>1</v>
      </c>
      <c r="BX25" s="139">
        <f t="shared" si="39"/>
        <v>0</v>
      </c>
      <c r="BY25" s="74">
        <f t="shared" si="40"/>
        <v>0</v>
      </c>
      <c r="BZ25" s="105">
        <f ca="1">IF(BL25="St37",PD!$C$2,IF(BL25="St52",PD!$C$3,IF(BL25="Sonderstahl",PD!$C$4,IF(BL25="V2A",PD!$C$5,IF(BL25="V4A",PD!$C$6,IF(BL25="Alu",PD!$C$7,IF(BL25="Messing",PD!$C$8,IF(BL25="Bronce",PD!$C$9,IF(BL25="Titan",PD!$C$10,IF(BL25="Kunststoff",PD!$C$11,IF(BL25="Sonderwerkstoff",PD!$C$12,IF(BL25="Sonderwerkstoff",PD!$C$13,IF(BL25="Sonderwerkstoff",PD!$C$14,1)))))))))))))</f>
        <v>1</v>
      </c>
      <c r="CA25" s="105">
        <f t="shared" ca="1" si="41"/>
        <v>0</v>
      </c>
      <c r="CB25" s="105" t="e">
        <f t="shared" ca="1" si="42"/>
        <v>#REF!</v>
      </c>
      <c r="CC25" s="105" t="e">
        <f t="shared" si="3"/>
        <v>#REF!</v>
      </c>
      <c r="CD25" s="105" t="e">
        <f t="shared" ca="1" si="43"/>
        <v>#REF!</v>
      </c>
      <c r="CE25" s="71" t="e">
        <f t="shared" ca="1" si="44"/>
        <v>#REF!</v>
      </c>
      <c r="CF25" s="71" t="e">
        <f t="shared" ca="1" si="4"/>
        <v>#REF!</v>
      </c>
      <c r="CG25" s="72" t="e">
        <f t="shared" ca="1" si="45"/>
        <v>#REF!</v>
      </c>
      <c r="CK25" s="1"/>
      <c r="CP25" s="14" t="e">
        <f t="shared" si="118"/>
        <v>#REF!</v>
      </c>
      <c r="CR25" s="145" t="e">
        <f t="shared" si="119"/>
        <v>#REF!</v>
      </c>
      <c r="CS25" s="93" t="e">
        <f t="shared" si="120"/>
        <v>#REF!</v>
      </c>
      <c r="CT25" s="97">
        <f t="shared" si="121"/>
        <v>0</v>
      </c>
      <c r="CU25" s="97">
        <f t="shared" si="122"/>
        <v>0</v>
      </c>
      <c r="CV25" s="97">
        <f t="shared" si="123"/>
        <v>0</v>
      </c>
      <c r="CW25" s="6" t="e">
        <f>(CT25/60*CS25)+(CU25/60*CS25*'1 - Eingabemaske'!#REF!)+(CV25/60*CR25*CS25)</f>
        <v>#REF!</v>
      </c>
      <c r="CY25" s="6"/>
      <c r="DB25" s="73">
        <v>22</v>
      </c>
      <c r="DC25" s="144" t="e">
        <f t="shared" si="46"/>
        <v>#REF!</v>
      </c>
      <c r="DD25" s="136" t="e">
        <f t="shared" si="47"/>
        <v>#REF!</v>
      </c>
      <c r="DE25" s="136" t="e">
        <f t="shared" si="48"/>
        <v>#REF!</v>
      </c>
      <c r="DF25" s="136">
        <f t="shared" ca="1" si="49"/>
        <v>0</v>
      </c>
      <c r="DG25" s="136">
        <f t="shared" ca="1" si="50"/>
        <v>0</v>
      </c>
      <c r="DH25" s="136">
        <f t="shared" ca="1" si="51"/>
        <v>0</v>
      </c>
      <c r="DI25" s="139">
        <f t="shared" si="52"/>
        <v>0</v>
      </c>
      <c r="DJ25" s="139">
        <f t="shared" si="53"/>
        <v>0</v>
      </c>
      <c r="DK25" s="139">
        <f t="shared" si="54"/>
        <v>0</v>
      </c>
      <c r="DL25" s="139">
        <f t="shared" si="55"/>
        <v>0</v>
      </c>
      <c r="DM25" s="142">
        <f t="shared" si="56"/>
        <v>1</v>
      </c>
      <c r="DN25" s="139">
        <f t="shared" si="57"/>
        <v>0</v>
      </c>
      <c r="DO25" s="139">
        <f t="shared" si="58"/>
        <v>0</v>
      </c>
      <c r="DP25" s="139">
        <f t="shared" si="59"/>
        <v>0</v>
      </c>
      <c r="DQ25" s="142">
        <f t="shared" si="60"/>
        <v>1</v>
      </c>
      <c r="DR25" s="139">
        <f t="shared" si="61"/>
        <v>0</v>
      </c>
      <c r="DS25" s="74">
        <f t="shared" si="62"/>
        <v>0</v>
      </c>
      <c r="DT25" s="105">
        <f ca="1">IF(DF25="St37",PD!$C$2,IF(DF25="St52",PD!$C$3,IF(DF25="Sonderstahl",PD!$C$4,IF(DF25="V2A",PD!$C$5,IF(DF25="V4A",PD!$C$6,IF(DF25="Alu",PD!$C$7,IF(DF25="Messing",PD!$C$8,IF(DF25="Bronce",PD!$C$9,IF(DF25="Titan",PD!$C$10,IF(DF25="Kunststoff",PD!$C$11,IF(DF25="Sonderwerkstoff",PD!$C$12,IF(DF25="Sonderwerkstoff",PD!$C$13,IF(DF25="Sonderwerkstoff",PD!$C$14,1)))))))))))))</f>
        <v>1</v>
      </c>
      <c r="DU25" s="105">
        <f t="shared" ca="1" si="63"/>
        <v>0</v>
      </c>
      <c r="DV25" s="105" t="e">
        <f t="shared" ca="1" si="64"/>
        <v>#REF!</v>
      </c>
      <c r="DW25" s="105" t="e">
        <f t="shared" si="5"/>
        <v>#REF!</v>
      </c>
      <c r="DX25" s="105" t="e">
        <f t="shared" ca="1" si="65"/>
        <v>#REF!</v>
      </c>
      <c r="DY25" s="71" t="e">
        <f t="shared" ca="1" si="66"/>
        <v>#REF!</v>
      </c>
      <c r="DZ25" s="71" t="e">
        <f t="shared" ca="1" si="6"/>
        <v>#REF!</v>
      </c>
      <c r="EA25" s="72" t="e">
        <f t="shared" ca="1" si="67"/>
        <v>#REF!</v>
      </c>
      <c r="EE25" s="1"/>
      <c r="EJ25" s="2" t="e">
        <f t="shared" si="124"/>
        <v>#REF!</v>
      </c>
      <c r="EL25" s="145" t="e">
        <f t="shared" si="125"/>
        <v>#REF!</v>
      </c>
      <c r="EM25" s="93" t="e">
        <f t="shared" si="126"/>
        <v>#REF!</v>
      </c>
      <c r="EN25" s="97">
        <f t="shared" si="127"/>
        <v>0</v>
      </c>
      <c r="EO25" s="97">
        <f t="shared" si="128"/>
        <v>0</v>
      </c>
      <c r="EP25" s="97">
        <f t="shared" si="129"/>
        <v>0</v>
      </c>
      <c r="EQ25" s="6" t="e">
        <f>(EN25/60*EM25)+(EO25/60*EM25*'1 - Eingabemaske'!#REF!)+(EP25/60*EL25*EM25)</f>
        <v>#REF!</v>
      </c>
      <c r="ES25" s="6"/>
      <c r="EV25" s="73">
        <v>22</v>
      </c>
      <c r="EW25" s="144" t="e">
        <f t="shared" si="7"/>
        <v>#REF!</v>
      </c>
      <c r="EX25" s="136" t="e">
        <f t="shared" si="68"/>
        <v>#REF!</v>
      </c>
      <c r="EY25" s="136" t="e">
        <f t="shared" si="69"/>
        <v>#REF!</v>
      </c>
      <c r="EZ25" s="136">
        <f t="shared" ca="1" si="70"/>
        <v>0</v>
      </c>
      <c r="FA25" s="136">
        <f t="shared" ca="1" si="71"/>
        <v>0</v>
      </c>
      <c r="FB25" s="136">
        <f t="shared" ca="1" si="72"/>
        <v>0</v>
      </c>
      <c r="FC25" s="139">
        <f t="shared" si="73"/>
        <v>0</v>
      </c>
      <c r="FD25" s="139">
        <f t="shared" si="74"/>
        <v>0</v>
      </c>
      <c r="FE25" s="139">
        <f t="shared" si="75"/>
        <v>0</v>
      </c>
      <c r="FF25" s="139">
        <f t="shared" si="76"/>
        <v>0</v>
      </c>
      <c r="FG25" s="142">
        <f t="shared" si="77"/>
        <v>1</v>
      </c>
      <c r="FH25" s="139">
        <f t="shared" si="78"/>
        <v>0</v>
      </c>
      <c r="FI25" s="139">
        <f t="shared" si="79"/>
        <v>0</v>
      </c>
      <c r="FJ25" s="139">
        <f t="shared" si="80"/>
        <v>0</v>
      </c>
      <c r="FK25" s="142">
        <f t="shared" si="81"/>
        <v>1</v>
      </c>
      <c r="FL25" s="139">
        <f t="shared" si="82"/>
        <v>0</v>
      </c>
      <c r="FM25" s="74">
        <f t="shared" si="83"/>
        <v>0</v>
      </c>
      <c r="FN25" s="105">
        <f ca="1">IF(EZ25="St37",PD!$C$2,IF(EZ25="St52",PD!$C$3,IF(EZ25="Sonderstahl",PD!$C$4,IF(EZ25="V2A",PD!$C$5,IF(EZ25="V4A",PD!$C$6,IF(EZ25="Alu",PD!$C$7,IF(EZ25="Messing",PD!$C$8,IF(EZ25="Bronce",PD!$C$9,IF(EZ25="Titan",PD!$C$10,IF(EZ25="Kunststoff",PD!$C$11,IF(EZ25="Sonderwerkstoff",PD!$C$12,IF(EZ25="Sonderwerkstoff",PD!$C$13,IF(EZ25="Sonderwerkstoff",PD!$C$14,1)))))))))))))</f>
        <v>1</v>
      </c>
      <c r="FO25" s="105">
        <f t="shared" ca="1" si="84"/>
        <v>0</v>
      </c>
      <c r="FP25" s="105" t="e">
        <f t="shared" ca="1" si="85"/>
        <v>#REF!</v>
      </c>
      <c r="FQ25" s="105" t="e">
        <f t="shared" si="8"/>
        <v>#REF!</v>
      </c>
      <c r="FR25" s="105" t="e">
        <f t="shared" ca="1" si="86"/>
        <v>#REF!</v>
      </c>
      <c r="FS25" s="71" t="e">
        <f t="shared" ca="1" si="87"/>
        <v>#REF!</v>
      </c>
      <c r="FT25" s="71" t="e">
        <f t="shared" ca="1" si="9"/>
        <v>#REF!</v>
      </c>
      <c r="FU25" s="72" t="e">
        <f t="shared" ca="1" si="88"/>
        <v>#REF!</v>
      </c>
      <c r="FY25" s="1"/>
      <c r="GD25" s="2" t="e">
        <f t="shared" si="130"/>
        <v>#REF!</v>
      </c>
      <c r="GF25" s="145" t="e">
        <f t="shared" si="131"/>
        <v>#REF!</v>
      </c>
      <c r="GG25" s="93" t="e">
        <f t="shared" si="132"/>
        <v>#REF!</v>
      </c>
      <c r="GH25" s="97">
        <f t="shared" si="133"/>
        <v>0</v>
      </c>
      <c r="GI25" s="97">
        <f t="shared" si="134"/>
        <v>0</v>
      </c>
      <c r="GJ25" s="97">
        <f t="shared" si="135"/>
        <v>0</v>
      </c>
      <c r="GK25" s="6" t="e">
        <f>(GH25/60*GG25)+(GI25/60*GG25*'1 - Eingabemaske'!#REF!)+(GJ25/60*GF25*GG25)</f>
        <v>#REF!</v>
      </c>
      <c r="GM25" s="6"/>
      <c r="GP25" s="73">
        <v>22</v>
      </c>
      <c r="GQ25" s="144" t="e">
        <f t="shared" si="10"/>
        <v>#REF!</v>
      </c>
      <c r="GR25" s="136" t="e">
        <f t="shared" si="89"/>
        <v>#REF!</v>
      </c>
      <c r="GS25" s="136" t="e">
        <f t="shared" si="90"/>
        <v>#REF!</v>
      </c>
      <c r="GT25" s="136">
        <f t="shared" ca="1" si="91"/>
        <v>0</v>
      </c>
      <c r="GU25" s="136">
        <f t="shared" ca="1" si="92"/>
        <v>0</v>
      </c>
      <c r="GV25" s="136">
        <f t="shared" ca="1" si="93"/>
        <v>0</v>
      </c>
      <c r="GW25" s="139">
        <f t="shared" si="94"/>
        <v>0</v>
      </c>
      <c r="GX25" s="139">
        <f t="shared" si="95"/>
        <v>0</v>
      </c>
      <c r="GY25" s="139">
        <f t="shared" si="96"/>
        <v>0</v>
      </c>
      <c r="GZ25" s="139">
        <f t="shared" si="97"/>
        <v>0</v>
      </c>
      <c r="HA25" s="142">
        <f t="shared" si="98"/>
        <v>1</v>
      </c>
      <c r="HB25" s="139">
        <f t="shared" si="99"/>
        <v>0</v>
      </c>
      <c r="HC25" s="139">
        <f t="shared" si="100"/>
        <v>0</v>
      </c>
      <c r="HD25" s="139">
        <f t="shared" si="101"/>
        <v>0</v>
      </c>
      <c r="HE25" s="142">
        <f t="shared" si="102"/>
        <v>1</v>
      </c>
      <c r="HF25" s="139">
        <f t="shared" si="103"/>
        <v>0</v>
      </c>
      <c r="HG25" s="74">
        <f t="shared" si="104"/>
        <v>0</v>
      </c>
      <c r="HH25" s="105">
        <f ca="1">IF(GT25="St37",PD!$C$2,IF(GT25="St52",PD!$C$3,IF(GT25="Sonderstahl",PD!$C$4,IF(GT25="V2A",PD!$C$5,IF(GT25="V4A",PD!$C$6,IF(GT25="Alu",PD!$C$7,IF(GT25="Messing",PD!$C$8,IF(GT25="Bronce",PD!$C$9,IF(GT25="Titan",PD!$C$10,IF(GT25="Kunststoff",PD!$C$11,IF(GT25="Sonderwerkstoff",PD!$C$12,IF(GT25="Sonderwerkstoff",PD!$C$13,IF(GT25="Sonderwerkstoff",PD!$C$14,1)))))))))))))</f>
        <v>1</v>
      </c>
      <c r="HI25" s="105">
        <f t="shared" ca="1" si="105"/>
        <v>0</v>
      </c>
      <c r="HJ25" s="105" t="e">
        <f t="shared" ca="1" si="106"/>
        <v>#REF!</v>
      </c>
      <c r="HK25" s="105" t="e">
        <f t="shared" si="11"/>
        <v>#REF!</v>
      </c>
      <c r="HL25" s="105" t="e">
        <f t="shared" ca="1" si="107"/>
        <v>#REF!</v>
      </c>
      <c r="HM25" s="71" t="e">
        <f t="shared" ca="1" si="108"/>
        <v>#REF!</v>
      </c>
      <c r="HN25" s="71" t="e">
        <f t="shared" ca="1" si="12"/>
        <v>#REF!</v>
      </c>
      <c r="HO25" s="72" t="e">
        <f t="shared" ca="1" si="109"/>
        <v>#REF!</v>
      </c>
      <c r="HS25" s="1"/>
    </row>
    <row r="26" spans="1:231" x14ac:dyDescent="0.25">
      <c r="A26" s="86" t="e">
        <f>#REF!</f>
        <v>#REF!</v>
      </c>
      <c r="B26" s="86"/>
      <c r="C26" s="93">
        <f t="shared" ca="1" si="111"/>
        <v>0</v>
      </c>
      <c r="D26" s="97" t="e">
        <f>#REF!</f>
        <v>#REF!</v>
      </c>
      <c r="E26" s="97"/>
      <c r="F26" s="97"/>
      <c r="G26" s="94">
        <v>0</v>
      </c>
      <c r="H26" s="98" t="e">
        <f ca="1">D26*C26*G26</f>
        <v>#REF!</v>
      </c>
      <c r="M26" s="73">
        <v>23</v>
      </c>
      <c r="N26" s="183">
        <f t="shared" ca="1" si="13"/>
        <v>0</v>
      </c>
      <c r="O26" s="183" t="e">
        <f t="shared" si="14"/>
        <v>#REF!</v>
      </c>
      <c r="P26" s="183" t="e">
        <f t="shared" ca="1" si="15"/>
        <v>#REF!</v>
      </c>
      <c r="Q26" s="183">
        <f t="shared" ca="1" si="16"/>
        <v>0</v>
      </c>
      <c r="R26" s="168">
        <f t="shared" ca="1" si="17"/>
        <v>0</v>
      </c>
      <c r="S26" s="168">
        <f t="shared" ca="1" si="18"/>
        <v>0</v>
      </c>
      <c r="T26" s="186">
        <v>0</v>
      </c>
      <c r="U26" s="82">
        <v>0</v>
      </c>
      <c r="V26" s="82">
        <v>0</v>
      </c>
      <c r="W26" s="82">
        <v>0</v>
      </c>
      <c r="X26" s="187">
        <v>1</v>
      </c>
      <c r="Y26" s="186">
        <v>0</v>
      </c>
      <c r="Z26" s="82">
        <v>0</v>
      </c>
      <c r="AA26" s="82">
        <v>0</v>
      </c>
      <c r="AB26" s="187">
        <v>1</v>
      </c>
      <c r="AC26" s="83">
        <v>0</v>
      </c>
      <c r="AD26" s="74">
        <f t="shared" si="19"/>
        <v>0</v>
      </c>
      <c r="AE26" s="105">
        <f ca="1">IF(Q26="St37",PD!$C$2,IF(Q26="St52",PD!$C$3,IF(Q26="Sonderstahl",PD!$C$4,IF(Q26="V2A",PD!$C$5,IF(Q26="V4A",PD!$C$6,IF(Q26="Alu",PD!$C$7,IF(Q26="Messing",PD!$C$8,IF(Q26="Bronce",PD!$C$9,IF(Q26="Titan",PD!$C$10,IF(Q26="Kunststoff",PD!$C$11,IF(Q26="Sonderwerkstoff",PD!$C$12,IF(Q26="Sonderwerkstoff",PD!$C$13,IF(Q26="Sonderwerkstoff",PD!$C$14,1)))))))))))))</f>
        <v>1</v>
      </c>
      <c r="AF26" s="105">
        <f t="shared" ca="1" si="20"/>
        <v>0</v>
      </c>
      <c r="AG26" s="105">
        <f t="shared" ca="1" si="21"/>
        <v>0</v>
      </c>
      <c r="AH26" s="105">
        <f t="shared" ca="1" si="0"/>
        <v>0</v>
      </c>
      <c r="AI26" s="105">
        <f t="shared" ca="1" si="22"/>
        <v>0</v>
      </c>
      <c r="AJ26" s="71">
        <f t="shared" ca="1" si="110"/>
        <v>0</v>
      </c>
      <c r="AK26" s="71">
        <f t="shared" ca="1" si="1"/>
        <v>0</v>
      </c>
      <c r="AL26" s="72">
        <f t="shared" ca="1" si="24"/>
        <v>0</v>
      </c>
      <c r="AP26" s="1"/>
      <c r="AV26" s="86" t="e">
        <f t="shared" si="112"/>
        <v>#REF!</v>
      </c>
      <c r="AW26" s="86"/>
      <c r="AX26" s="145" t="e">
        <f>BB$1</f>
        <v>#REF!</v>
      </c>
      <c r="AY26" s="93" t="e">
        <f t="shared" si="114"/>
        <v>#REF!</v>
      </c>
      <c r="AZ26" s="97"/>
      <c r="BA26" s="97"/>
      <c r="BB26" s="97">
        <f t="shared" si="117"/>
        <v>0</v>
      </c>
      <c r="BC26" s="98" t="e">
        <f>AY26*AX26*BB26</f>
        <v>#REF!</v>
      </c>
      <c r="BE26" s="6"/>
      <c r="BH26" s="73">
        <v>23</v>
      </c>
      <c r="BI26" s="144" t="e">
        <f t="shared" si="2"/>
        <v>#REF!</v>
      </c>
      <c r="BJ26" s="136" t="e">
        <f t="shared" si="25"/>
        <v>#REF!</v>
      </c>
      <c r="BK26" s="136" t="e">
        <f t="shared" si="26"/>
        <v>#REF!</v>
      </c>
      <c r="BL26" s="136">
        <f t="shared" ca="1" si="27"/>
        <v>0</v>
      </c>
      <c r="BM26" s="136">
        <f t="shared" ca="1" si="28"/>
        <v>0</v>
      </c>
      <c r="BN26" s="136">
        <f t="shared" ca="1" si="29"/>
        <v>0</v>
      </c>
      <c r="BO26" s="139">
        <f t="shared" si="30"/>
        <v>0</v>
      </c>
      <c r="BP26" s="139">
        <f t="shared" si="31"/>
        <v>0</v>
      </c>
      <c r="BQ26" s="139">
        <f t="shared" si="32"/>
        <v>0</v>
      </c>
      <c r="BR26" s="139">
        <f t="shared" si="33"/>
        <v>0</v>
      </c>
      <c r="BS26" s="142">
        <f t="shared" si="34"/>
        <v>1</v>
      </c>
      <c r="BT26" s="139">
        <f t="shared" si="35"/>
        <v>0</v>
      </c>
      <c r="BU26" s="139">
        <f t="shared" si="36"/>
        <v>0</v>
      </c>
      <c r="BV26" s="139">
        <f t="shared" si="37"/>
        <v>0</v>
      </c>
      <c r="BW26" s="142">
        <f t="shared" si="38"/>
        <v>1</v>
      </c>
      <c r="BX26" s="139">
        <f t="shared" si="39"/>
        <v>0</v>
      </c>
      <c r="BY26" s="74">
        <f t="shared" si="40"/>
        <v>0</v>
      </c>
      <c r="BZ26" s="105">
        <f ca="1">IF(BL26="St37",PD!$C$2,IF(BL26="St52",PD!$C$3,IF(BL26="Sonderstahl",PD!$C$4,IF(BL26="V2A",PD!$C$5,IF(BL26="V4A",PD!$C$6,IF(BL26="Alu",PD!$C$7,IF(BL26="Messing",PD!$C$8,IF(BL26="Bronce",PD!$C$9,IF(BL26="Titan",PD!$C$10,IF(BL26="Kunststoff",PD!$C$11,IF(BL26="Sonderwerkstoff",PD!$C$12,IF(BL26="Sonderwerkstoff",PD!$C$13,IF(BL26="Sonderwerkstoff",PD!$C$14,1)))))))))))))</f>
        <v>1</v>
      </c>
      <c r="CA26" s="105">
        <f t="shared" ca="1" si="41"/>
        <v>0</v>
      </c>
      <c r="CB26" s="105" t="e">
        <f t="shared" ca="1" si="42"/>
        <v>#REF!</v>
      </c>
      <c r="CC26" s="105" t="e">
        <f t="shared" si="3"/>
        <v>#REF!</v>
      </c>
      <c r="CD26" s="105" t="e">
        <f t="shared" ca="1" si="43"/>
        <v>#REF!</v>
      </c>
      <c r="CE26" s="71" t="e">
        <f t="shared" ca="1" si="44"/>
        <v>#REF!</v>
      </c>
      <c r="CF26" s="71" t="e">
        <f t="shared" ca="1" si="4"/>
        <v>#REF!</v>
      </c>
      <c r="CG26" s="72" t="e">
        <f t="shared" ca="1" si="45"/>
        <v>#REF!</v>
      </c>
      <c r="CK26" s="1"/>
      <c r="CP26" s="160" t="e">
        <f t="shared" si="118"/>
        <v>#REF!</v>
      </c>
      <c r="CQ26" s="86"/>
      <c r="CR26" s="145" t="e">
        <f>CV$1</f>
        <v>#REF!</v>
      </c>
      <c r="CS26" s="93" t="e">
        <f t="shared" si="120"/>
        <v>#REF!</v>
      </c>
      <c r="CT26" s="97"/>
      <c r="CU26" s="97"/>
      <c r="CV26" s="97">
        <f t="shared" si="123"/>
        <v>0</v>
      </c>
      <c r="CW26" s="98" t="e">
        <f>CS26*CR26*CV26</f>
        <v>#REF!</v>
      </c>
      <c r="CY26" s="6"/>
      <c r="DB26" s="73">
        <v>23</v>
      </c>
      <c r="DC26" s="144" t="e">
        <f t="shared" si="46"/>
        <v>#REF!</v>
      </c>
      <c r="DD26" s="136" t="e">
        <f t="shared" si="47"/>
        <v>#REF!</v>
      </c>
      <c r="DE26" s="136" t="e">
        <f t="shared" si="48"/>
        <v>#REF!</v>
      </c>
      <c r="DF26" s="136">
        <f t="shared" ca="1" si="49"/>
        <v>0</v>
      </c>
      <c r="DG26" s="136">
        <f t="shared" ca="1" si="50"/>
        <v>0</v>
      </c>
      <c r="DH26" s="136">
        <f t="shared" ca="1" si="51"/>
        <v>0</v>
      </c>
      <c r="DI26" s="139">
        <f t="shared" si="52"/>
        <v>0</v>
      </c>
      <c r="DJ26" s="139">
        <f t="shared" si="53"/>
        <v>0</v>
      </c>
      <c r="DK26" s="139">
        <f t="shared" si="54"/>
        <v>0</v>
      </c>
      <c r="DL26" s="139">
        <f t="shared" si="55"/>
        <v>0</v>
      </c>
      <c r="DM26" s="142">
        <f t="shared" si="56"/>
        <v>1</v>
      </c>
      <c r="DN26" s="139">
        <f t="shared" si="57"/>
        <v>0</v>
      </c>
      <c r="DO26" s="139">
        <f t="shared" si="58"/>
        <v>0</v>
      </c>
      <c r="DP26" s="139">
        <f t="shared" si="59"/>
        <v>0</v>
      </c>
      <c r="DQ26" s="142">
        <f t="shared" si="60"/>
        <v>1</v>
      </c>
      <c r="DR26" s="139">
        <f t="shared" si="61"/>
        <v>0</v>
      </c>
      <c r="DS26" s="74">
        <f t="shared" si="62"/>
        <v>0</v>
      </c>
      <c r="DT26" s="105">
        <f ca="1">IF(DF26="St37",PD!$C$2,IF(DF26="St52",PD!$C$3,IF(DF26="Sonderstahl",PD!$C$4,IF(DF26="V2A",PD!$C$5,IF(DF26="V4A",PD!$C$6,IF(DF26="Alu",PD!$C$7,IF(DF26="Messing",PD!$C$8,IF(DF26="Bronce",PD!$C$9,IF(DF26="Titan",PD!$C$10,IF(DF26="Kunststoff",PD!$C$11,IF(DF26="Sonderwerkstoff",PD!$C$12,IF(DF26="Sonderwerkstoff",PD!$C$13,IF(DF26="Sonderwerkstoff",PD!$C$14,1)))))))))))))</f>
        <v>1</v>
      </c>
      <c r="DU26" s="105">
        <f t="shared" ca="1" si="63"/>
        <v>0</v>
      </c>
      <c r="DV26" s="105" t="e">
        <f t="shared" ca="1" si="64"/>
        <v>#REF!</v>
      </c>
      <c r="DW26" s="105" t="e">
        <f t="shared" si="5"/>
        <v>#REF!</v>
      </c>
      <c r="DX26" s="105" t="e">
        <f t="shared" ca="1" si="65"/>
        <v>#REF!</v>
      </c>
      <c r="DY26" s="71" t="e">
        <f t="shared" ca="1" si="66"/>
        <v>#REF!</v>
      </c>
      <c r="DZ26" s="71" t="e">
        <f t="shared" ca="1" si="6"/>
        <v>#REF!</v>
      </c>
      <c r="EA26" s="72" t="e">
        <f t="shared" ca="1" si="67"/>
        <v>#REF!</v>
      </c>
      <c r="EE26" s="1"/>
      <c r="EJ26" s="86" t="e">
        <f t="shared" si="124"/>
        <v>#REF!</v>
      </c>
      <c r="EK26" s="86"/>
      <c r="EL26" s="145" t="e">
        <f>EP$1</f>
        <v>#REF!</v>
      </c>
      <c r="EM26" s="93" t="e">
        <f t="shared" si="126"/>
        <v>#REF!</v>
      </c>
      <c r="EN26" s="97"/>
      <c r="EO26" s="97"/>
      <c r="EP26" s="97">
        <f t="shared" si="129"/>
        <v>0</v>
      </c>
      <c r="EQ26" s="98" t="e">
        <f>EM26*EL26*EP26</f>
        <v>#REF!</v>
      </c>
      <c r="ES26" s="6"/>
      <c r="EV26" s="73">
        <v>23</v>
      </c>
      <c r="EW26" s="144" t="e">
        <f t="shared" si="7"/>
        <v>#REF!</v>
      </c>
      <c r="EX26" s="136" t="e">
        <f t="shared" si="68"/>
        <v>#REF!</v>
      </c>
      <c r="EY26" s="136" t="e">
        <f t="shared" si="69"/>
        <v>#REF!</v>
      </c>
      <c r="EZ26" s="136">
        <f t="shared" ca="1" si="70"/>
        <v>0</v>
      </c>
      <c r="FA26" s="136">
        <f t="shared" ca="1" si="71"/>
        <v>0</v>
      </c>
      <c r="FB26" s="136">
        <f t="shared" ca="1" si="72"/>
        <v>0</v>
      </c>
      <c r="FC26" s="139">
        <f t="shared" si="73"/>
        <v>0</v>
      </c>
      <c r="FD26" s="139">
        <f t="shared" si="74"/>
        <v>0</v>
      </c>
      <c r="FE26" s="139">
        <f t="shared" si="75"/>
        <v>0</v>
      </c>
      <c r="FF26" s="139">
        <f t="shared" si="76"/>
        <v>0</v>
      </c>
      <c r="FG26" s="142">
        <f t="shared" si="77"/>
        <v>1</v>
      </c>
      <c r="FH26" s="139">
        <f t="shared" si="78"/>
        <v>0</v>
      </c>
      <c r="FI26" s="139">
        <f t="shared" si="79"/>
        <v>0</v>
      </c>
      <c r="FJ26" s="139">
        <f t="shared" si="80"/>
        <v>0</v>
      </c>
      <c r="FK26" s="142">
        <f t="shared" si="81"/>
        <v>1</v>
      </c>
      <c r="FL26" s="139">
        <f t="shared" si="82"/>
        <v>0</v>
      </c>
      <c r="FM26" s="74">
        <f t="shared" si="83"/>
        <v>0</v>
      </c>
      <c r="FN26" s="105">
        <f ca="1">IF(EZ26="St37",PD!$C$2,IF(EZ26="St52",PD!$C$3,IF(EZ26="Sonderstahl",PD!$C$4,IF(EZ26="V2A",PD!$C$5,IF(EZ26="V4A",PD!$C$6,IF(EZ26="Alu",PD!$C$7,IF(EZ26="Messing",PD!$C$8,IF(EZ26="Bronce",PD!$C$9,IF(EZ26="Titan",PD!$C$10,IF(EZ26="Kunststoff",PD!$C$11,IF(EZ26="Sonderwerkstoff",PD!$C$12,IF(EZ26="Sonderwerkstoff",PD!$C$13,IF(EZ26="Sonderwerkstoff",PD!$C$14,1)))))))))))))</f>
        <v>1</v>
      </c>
      <c r="FO26" s="105">
        <f t="shared" ca="1" si="84"/>
        <v>0</v>
      </c>
      <c r="FP26" s="105" t="e">
        <f t="shared" ca="1" si="85"/>
        <v>#REF!</v>
      </c>
      <c r="FQ26" s="105" t="e">
        <f t="shared" si="8"/>
        <v>#REF!</v>
      </c>
      <c r="FR26" s="105" t="e">
        <f t="shared" ca="1" si="86"/>
        <v>#REF!</v>
      </c>
      <c r="FS26" s="71" t="e">
        <f t="shared" ca="1" si="87"/>
        <v>#REF!</v>
      </c>
      <c r="FT26" s="71" t="e">
        <f t="shared" ca="1" si="9"/>
        <v>#REF!</v>
      </c>
      <c r="FU26" s="72" t="e">
        <f t="shared" ca="1" si="88"/>
        <v>#REF!</v>
      </c>
      <c r="FY26" s="1"/>
      <c r="GD26" s="86" t="e">
        <f t="shared" si="130"/>
        <v>#REF!</v>
      </c>
      <c r="GE26" s="86"/>
      <c r="GF26" s="145" t="e">
        <f>GJ$1</f>
        <v>#REF!</v>
      </c>
      <c r="GG26" s="93" t="e">
        <f t="shared" si="132"/>
        <v>#REF!</v>
      </c>
      <c r="GH26" s="97"/>
      <c r="GI26" s="97"/>
      <c r="GJ26" s="97">
        <f t="shared" si="135"/>
        <v>0</v>
      </c>
      <c r="GK26" s="98" t="e">
        <f>GG26*GF26*GJ26</f>
        <v>#REF!</v>
      </c>
      <c r="GM26" s="6"/>
      <c r="GP26" s="73">
        <v>23</v>
      </c>
      <c r="GQ26" s="144" t="e">
        <f t="shared" si="10"/>
        <v>#REF!</v>
      </c>
      <c r="GR26" s="136" t="e">
        <f t="shared" si="89"/>
        <v>#REF!</v>
      </c>
      <c r="GS26" s="136" t="e">
        <f t="shared" si="90"/>
        <v>#REF!</v>
      </c>
      <c r="GT26" s="136">
        <f t="shared" ca="1" si="91"/>
        <v>0</v>
      </c>
      <c r="GU26" s="136">
        <f t="shared" ca="1" si="92"/>
        <v>0</v>
      </c>
      <c r="GV26" s="136">
        <f t="shared" ca="1" si="93"/>
        <v>0</v>
      </c>
      <c r="GW26" s="139">
        <f t="shared" si="94"/>
        <v>0</v>
      </c>
      <c r="GX26" s="139">
        <f t="shared" si="95"/>
        <v>0</v>
      </c>
      <c r="GY26" s="139">
        <f t="shared" si="96"/>
        <v>0</v>
      </c>
      <c r="GZ26" s="139">
        <f t="shared" si="97"/>
        <v>0</v>
      </c>
      <c r="HA26" s="142">
        <f t="shared" si="98"/>
        <v>1</v>
      </c>
      <c r="HB26" s="139">
        <f t="shared" si="99"/>
        <v>0</v>
      </c>
      <c r="HC26" s="139">
        <f t="shared" si="100"/>
        <v>0</v>
      </c>
      <c r="HD26" s="139">
        <f t="shared" si="101"/>
        <v>0</v>
      </c>
      <c r="HE26" s="142">
        <f t="shared" si="102"/>
        <v>1</v>
      </c>
      <c r="HF26" s="139">
        <f t="shared" si="103"/>
        <v>0</v>
      </c>
      <c r="HG26" s="74">
        <f t="shared" si="104"/>
        <v>0</v>
      </c>
      <c r="HH26" s="105">
        <f ca="1">IF(GT26="St37",PD!$C$2,IF(GT26="St52",PD!$C$3,IF(GT26="Sonderstahl",PD!$C$4,IF(GT26="V2A",PD!$C$5,IF(GT26="V4A",PD!$C$6,IF(GT26="Alu",PD!$C$7,IF(GT26="Messing",PD!$C$8,IF(GT26="Bronce",PD!$C$9,IF(GT26="Titan",PD!$C$10,IF(GT26="Kunststoff",PD!$C$11,IF(GT26="Sonderwerkstoff",PD!$C$12,IF(GT26="Sonderwerkstoff",PD!$C$13,IF(GT26="Sonderwerkstoff",PD!$C$14,1)))))))))))))</f>
        <v>1</v>
      </c>
      <c r="HI26" s="105">
        <f t="shared" ca="1" si="105"/>
        <v>0</v>
      </c>
      <c r="HJ26" s="105" t="e">
        <f t="shared" ca="1" si="106"/>
        <v>#REF!</v>
      </c>
      <c r="HK26" s="105" t="e">
        <f t="shared" si="11"/>
        <v>#REF!</v>
      </c>
      <c r="HL26" s="105" t="e">
        <f t="shared" ca="1" si="107"/>
        <v>#REF!</v>
      </c>
      <c r="HM26" s="71" t="e">
        <f t="shared" ca="1" si="108"/>
        <v>#REF!</v>
      </c>
      <c r="HN26" s="71" t="e">
        <f t="shared" ca="1" si="12"/>
        <v>#REF!</v>
      </c>
      <c r="HO26" s="72" t="e">
        <f t="shared" ca="1" si="109"/>
        <v>#REF!</v>
      </c>
      <c r="HS26" s="1"/>
    </row>
    <row r="27" spans="1:231" x14ac:dyDescent="0.25">
      <c r="A27" s="2" t="e">
        <f>#REF!</f>
        <v>#REF!</v>
      </c>
      <c r="C27" s="93">
        <f ca="1">$N$4</f>
        <v>0</v>
      </c>
      <c r="D27" s="93" t="e">
        <f>#REF!</f>
        <v>#REF!</v>
      </c>
      <c r="E27" s="94">
        <v>0</v>
      </c>
      <c r="F27" s="94">
        <v>0</v>
      </c>
      <c r="G27" s="94">
        <v>0</v>
      </c>
      <c r="H27" s="6" t="e">
        <f ca="1">(E27/60*D27)+(F27/60*D27*'1 - Eingabemaske'!#REF!)+(G27/60*C27*D27)</f>
        <v>#REF!</v>
      </c>
      <c r="M27" s="73">
        <v>24</v>
      </c>
      <c r="N27" s="183">
        <f t="shared" ca="1" si="13"/>
        <v>0</v>
      </c>
      <c r="O27" s="183" t="e">
        <f t="shared" si="14"/>
        <v>#REF!</v>
      </c>
      <c r="P27" s="183" t="e">
        <f t="shared" ca="1" si="15"/>
        <v>#REF!</v>
      </c>
      <c r="Q27" s="183">
        <f t="shared" ca="1" si="16"/>
        <v>0</v>
      </c>
      <c r="R27" s="168">
        <f t="shared" ca="1" si="17"/>
        <v>0</v>
      </c>
      <c r="S27" s="168">
        <f t="shared" ca="1" si="18"/>
        <v>0</v>
      </c>
      <c r="T27" s="186">
        <v>0</v>
      </c>
      <c r="U27" s="82">
        <v>0</v>
      </c>
      <c r="V27" s="82">
        <v>0</v>
      </c>
      <c r="W27" s="82">
        <v>0</v>
      </c>
      <c r="X27" s="187">
        <v>1</v>
      </c>
      <c r="Y27" s="186">
        <v>0</v>
      </c>
      <c r="Z27" s="82">
        <v>0</v>
      </c>
      <c r="AA27" s="82">
        <v>0</v>
      </c>
      <c r="AB27" s="187">
        <v>1</v>
      </c>
      <c r="AC27" s="83">
        <v>0</v>
      </c>
      <c r="AD27" s="74">
        <f t="shared" si="19"/>
        <v>0</v>
      </c>
      <c r="AE27" s="105">
        <f ca="1">IF(Q27="St37",PD!$C$2,IF(Q27="St52",PD!$C$3,IF(Q27="Sonderstahl",PD!$C$4,IF(Q27="V2A",PD!$C$5,IF(Q27="V4A",PD!$C$6,IF(Q27="Alu",PD!$C$7,IF(Q27="Messing",PD!$C$8,IF(Q27="Bronce",PD!$C$9,IF(Q27="Titan",PD!$C$10,IF(Q27="Kunststoff",PD!$C$11,IF(Q27="Sonderwerkstoff",PD!$C$12,IF(Q27="Sonderwerkstoff",PD!$C$13,IF(Q27="Sonderwerkstoff",PD!$C$14,1)))))))))))))</f>
        <v>1</v>
      </c>
      <c r="AF27" s="105">
        <f t="shared" ca="1" si="20"/>
        <v>0</v>
      </c>
      <c r="AG27" s="105">
        <f t="shared" ca="1" si="21"/>
        <v>0</v>
      </c>
      <c r="AH27" s="105">
        <f t="shared" ca="1" si="0"/>
        <v>0</v>
      </c>
      <c r="AI27" s="105">
        <f t="shared" ca="1" si="22"/>
        <v>0</v>
      </c>
      <c r="AJ27" s="71">
        <f t="shared" ca="1" si="110"/>
        <v>0</v>
      </c>
      <c r="AK27" s="71">
        <f t="shared" ca="1" si="1"/>
        <v>0</v>
      </c>
      <c r="AL27" s="72">
        <f t="shared" ca="1" si="24"/>
        <v>0</v>
      </c>
      <c r="AP27" s="1"/>
      <c r="AV27" s="2" t="e">
        <f t="shared" si="112"/>
        <v>#REF!</v>
      </c>
      <c r="AX27" s="145" t="e">
        <f t="shared" si="113"/>
        <v>#REF!</v>
      </c>
      <c r="AY27" s="93" t="e">
        <f t="shared" si="114"/>
        <v>#REF!</v>
      </c>
      <c r="AZ27" s="97">
        <f t="shared" si="115"/>
        <v>0</v>
      </c>
      <c r="BA27" s="97">
        <f t="shared" si="116"/>
        <v>0</v>
      </c>
      <c r="BB27" s="97">
        <f t="shared" si="117"/>
        <v>0</v>
      </c>
      <c r="BC27" s="6" t="e">
        <f>(AZ27/60*AY27)+(BA27/60*AY27*'1 - Eingabemaske'!#REF!)+(BB27/60*AX27*AY27)</f>
        <v>#REF!</v>
      </c>
      <c r="BE27" s="6"/>
      <c r="BH27" s="73">
        <v>24</v>
      </c>
      <c r="BI27" s="144" t="e">
        <f t="shared" si="2"/>
        <v>#REF!</v>
      </c>
      <c r="BJ27" s="136" t="e">
        <f t="shared" si="25"/>
        <v>#REF!</v>
      </c>
      <c r="BK27" s="136" t="e">
        <f t="shared" si="26"/>
        <v>#REF!</v>
      </c>
      <c r="BL27" s="136">
        <f t="shared" ca="1" si="27"/>
        <v>0</v>
      </c>
      <c r="BM27" s="136">
        <f t="shared" ca="1" si="28"/>
        <v>0</v>
      </c>
      <c r="BN27" s="136">
        <f t="shared" ca="1" si="29"/>
        <v>0</v>
      </c>
      <c r="BO27" s="139">
        <f t="shared" si="30"/>
        <v>0</v>
      </c>
      <c r="BP27" s="139">
        <f t="shared" si="31"/>
        <v>0</v>
      </c>
      <c r="BQ27" s="139">
        <f t="shared" si="32"/>
        <v>0</v>
      </c>
      <c r="BR27" s="139">
        <f t="shared" si="33"/>
        <v>0</v>
      </c>
      <c r="BS27" s="142">
        <f t="shared" si="34"/>
        <v>1</v>
      </c>
      <c r="BT27" s="139">
        <f t="shared" si="35"/>
        <v>0</v>
      </c>
      <c r="BU27" s="139">
        <f t="shared" si="36"/>
        <v>0</v>
      </c>
      <c r="BV27" s="139">
        <f t="shared" si="37"/>
        <v>0</v>
      </c>
      <c r="BW27" s="142">
        <f t="shared" si="38"/>
        <v>1</v>
      </c>
      <c r="BX27" s="139">
        <f t="shared" si="39"/>
        <v>0</v>
      </c>
      <c r="BY27" s="74">
        <f t="shared" si="40"/>
        <v>0</v>
      </c>
      <c r="BZ27" s="105">
        <f ca="1">IF(BL27="St37",PD!$C$2,IF(BL27="St52",PD!$C$3,IF(BL27="Sonderstahl",PD!$C$4,IF(BL27="V2A",PD!$C$5,IF(BL27="V4A",PD!$C$6,IF(BL27="Alu",PD!$C$7,IF(BL27="Messing",PD!$C$8,IF(BL27="Bronce",PD!$C$9,IF(BL27="Titan",PD!$C$10,IF(BL27="Kunststoff",PD!$C$11,IF(BL27="Sonderwerkstoff",PD!$C$12,IF(BL27="Sonderwerkstoff",PD!$C$13,IF(BL27="Sonderwerkstoff",PD!$C$14,1)))))))))))))</f>
        <v>1</v>
      </c>
      <c r="CA27" s="105">
        <f t="shared" ca="1" si="41"/>
        <v>0</v>
      </c>
      <c r="CB27" s="105" t="e">
        <f t="shared" ca="1" si="42"/>
        <v>#REF!</v>
      </c>
      <c r="CC27" s="105" t="e">
        <f t="shared" si="3"/>
        <v>#REF!</v>
      </c>
      <c r="CD27" s="105" t="e">
        <f t="shared" ca="1" si="43"/>
        <v>#REF!</v>
      </c>
      <c r="CE27" s="71" t="e">
        <f t="shared" ca="1" si="44"/>
        <v>#REF!</v>
      </c>
      <c r="CF27" s="71" t="e">
        <f t="shared" ca="1" si="4"/>
        <v>#REF!</v>
      </c>
      <c r="CG27" s="72" t="e">
        <f t="shared" ca="1" si="45"/>
        <v>#REF!</v>
      </c>
      <c r="CK27" s="1"/>
      <c r="CP27" s="14" t="e">
        <f t="shared" si="118"/>
        <v>#REF!</v>
      </c>
      <c r="CR27" s="145" t="e">
        <f t="shared" ref="CR27:CR29" si="136">CV$1</f>
        <v>#REF!</v>
      </c>
      <c r="CS27" s="93" t="e">
        <f t="shared" si="120"/>
        <v>#REF!</v>
      </c>
      <c r="CT27" s="97">
        <f t="shared" si="121"/>
        <v>0</v>
      </c>
      <c r="CU27" s="97">
        <f t="shared" si="122"/>
        <v>0</v>
      </c>
      <c r="CV27" s="97">
        <f t="shared" si="123"/>
        <v>0</v>
      </c>
      <c r="CW27" s="6" t="e">
        <f>(CT27/60*CS27)+(CU27/60*CS27*'1 - Eingabemaske'!#REF!)+(CV27/60*CR27*CS27)</f>
        <v>#REF!</v>
      </c>
      <c r="CY27" s="6"/>
      <c r="DB27" s="73">
        <v>24</v>
      </c>
      <c r="DC27" s="144" t="e">
        <f t="shared" si="46"/>
        <v>#REF!</v>
      </c>
      <c r="DD27" s="136" t="e">
        <f t="shared" si="47"/>
        <v>#REF!</v>
      </c>
      <c r="DE27" s="136" t="e">
        <f t="shared" si="48"/>
        <v>#REF!</v>
      </c>
      <c r="DF27" s="136">
        <f t="shared" ca="1" si="49"/>
        <v>0</v>
      </c>
      <c r="DG27" s="136">
        <f t="shared" ca="1" si="50"/>
        <v>0</v>
      </c>
      <c r="DH27" s="136">
        <f t="shared" ca="1" si="51"/>
        <v>0</v>
      </c>
      <c r="DI27" s="139">
        <f t="shared" si="52"/>
        <v>0</v>
      </c>
      <c r="DJ27" s="139">
        <f t="shared" si="53"/>
        <v>0</v>
      </c>
      <c r="DK27" s="139">
        <f t="shared" si="54"/>
        <v>0</v>
      </c>
      <c r="DL27" s="139">
        <f t="shared" si="55"/>
        <v>0</v>
      </c>
      <c r="DM27" s="142">
        <f t="shared" si="56"/>
        <v>1</v>
      </c>
      <c r="DN27" s="139">
        <f t="shared" si="57"/>
        <v>0</v>
      </c>
      <c r="DO27" s="139">
        <f t="shared" si="58"/>
        <v>0</v>
      </c>
      <c r="DP27" s="139">
        <f t="shared" si="59"/>
        <v>0</v>
      </c>
      <c r="DQ27" s="142">
        <f t="shared" si="60"/>
        <v>1</v>
      </c>
      <c r="DR27" s="139">
        <f t="shared" si="61"/>
        <v>0</v>
      </c>
      <c r="DS27" s="74">
        <f t="shared" si="62"/>
        <v>0</v>
      </c>
      <c r="DT27" s="105">
        <f ca="1">IF(DF27="St37",PD!$C$2,IF(DF27="St52",PD!$C$3,IF(DF27="Sonderstahl",PD!$C$4,IF(DF27="V2A",PD!$C$5,IF(DF27="V4A",PD!$C$6,IF(DF27="Alu",PD!$C$7,IF(DF27="Messing",PD!$C$8,IF(DF27="Bronce",PD!$C$9,IF(DF27="Titan",PD!$C$10,IF(DF27="Kunststoff",PD!$C$11,IF(DF27="Sonderwerkstoff",PD!$C$12,IF(DF27="Sonderwerkstoff",PD!$C$13,IF(DF27="Sonderwerkstoff",PD!$C$14,1)))))))))))))</f>
        <v>1</v>
      </c>
      <c r="DU27" s="105">
        <f t="shared" ca="1" si="63"/>
        <v>0</v>
      </c>
      <c r="DV27" s="105" t="e">
        <f t="shared" ca="1" si="64"/>
        <v>#REF!</v>
      </c>
      <c r="DW27" s="105" t="e">
        <f t="shared" si="5"/>
        <v>#REF!</v>
      </c>
      <c r="DX27" s="105" t="e">
        <f t="shared" ca="1" si="65"/>
        <v>#REF!</v>
      </c>
      <c r="DY27" s="71" t="e">
        <f t="shared" ca="1" si="66"/>
        <v>#REF!</v>
      </c>
      <c r="DZ27" s="71" t="e">
        <f t="shared" ca="1" si="6"/>
        <v>#REF!</v>
      </c>
      <c r="EA27" s="72" t="e">
        <f t="shared" ca="1" si="67"/>
        <v>#REF!</v>
      </c>
      <c r="EE27" s="1"/>
      <c r="EJ27" s="2" t="e">
        <f t="shared" si="124"/>
        <v>#REF!</v>
      </c>
      <c r="EL27" s="145" t="e">
        <f t="shared" ref="EL27:EL29" si="137">EP$1</f>
        <v>#REF!</v>
      </c>
      <c r="EM27" s="93" t="e">
        <f t="shared" si="126"/>
        <v>#REF!</v>
      </c>
      <c r="EN27" s="97">
        <f t="shared" si="127"/>
        <v>0</v>
      </c>
      <c r="EO27" s="97">
        <f t="shared" si="128"/>
        <v>0</v>
      </c>
      <c r="EP27" s="97">
        <f t="shared" si="129"/>
        <v>0</v>
      </c>
      <c r="EQ27" s="6" t="e">
        <f>(EN27/60*EM27)+(EO27/60*EM27*'1 - Eingabemaske'!#REF!)+(EP27/60*EL27*EM27)</f>
        <v>#REF!</v>
      </c>
      <c r="ES27" s="6"/>
      <c r="EV27" s="73">
        <v>24</v>
      </c>
      <c r="EW27" s="144" t="e">
        <f t="shared" si="7"/>
        <v>#REF!</v>
      </c>
      <c r="EX27" s="136" t="e">
        <f t="shared" si="68"/>
        <v>#REF!</v>
      </c>
      <c r="EY27" s="136" t="e">
        <f t="shared" si="69"/>
        <v>#REF!</v>
      </c>
      <c r="EZ27" s="136">
        <f t="shared" ca="1" si="70"/>
        <v>0</v>
      </c>
      <c r="FA27" s="136">
        <f t="shared" ca="1" si="71"/>
        <v>0</v>
      </c>
      <c r="FB27" s="136">
        <f t="shared" ca="1" si="72"/>
        <v>0</v>
      </c>
      <c r="FC27" s="139">
        <f t="shared" si="73"/>
        <v>0</v>
      </c>
      <c r="FD27" s="139">
        <f t="shared" si="74"/>
        <v>0</v>
      </c>
      <c r="FE27" s="139">
        <f t="shared" si="75"/>
        <v>0</v>
      </c>
      <c r="FF27" s="139">
        <f t="shared" si="76"/>
        <v>0</v>
      </c>
      <c r="FG27" s="142">
        <f t="shared" si="77"/>
        <v>1</v>
      </c>
      <c r="FH27" s="139">
        <f t="shared" si="78"/>
        <v>0</v>
      </c>
      <c r="FI27" s="139">
        <f t="shared" si="79"/>
        <v>0</v>
      </c>
      <c r="FJ27" s="139">
        <f t="shared" si="80"/>
        <v>0</v>
      </c>
      <c r="FK27" s="142">
        <f t="shared" si="81"/>
        <v>1</v>
      </c>
      <c r="FL27" s="139">
        <f t="shared" si="82"/>
        <v>0</v>
      </c>
      <c r="FM27" s="74">
        <f t="shared" si="83"/>
        <v>0</v>
      </c>
      <c r="FN27" s="105">
        <f ca="1">IF(EZ27="St37",PD!$C$2,IF(EZ27="St52",PD!$C$3,IF(EZ27="Sonderstahl",PD!$C$4,IF(EZ27="V2A",PD!$C$5,IF(EZ27="V4A",PD!$C$6,IF(EZ27="Alu",PD!$C$7,IF(EZ27="Messing",PD!$C$8,IF(EZ27="Bronce",PD!$C$9,IF(EZ27="Titan",PD!$C$10,IF(EZ27="Kunststoff",PD!$C$11,IF(EZ27="Sonderwerkstoff",PD!$C$12,IF(EZ27="Sonderwerkstoff",PD!$C$13,IF(EZ27="Sonderwerkstoff",PD!$C$14,1)))))))))))))</f>
        <v>1</v>
      </c>
      <c r="FO27" s="105">
        <f t="shared" ca="1" si="84"/>
        <v>0</v>
      </c>
      <c r="FP27" s="105" t="e">
        <f t="shared" ca="1" si="85"/>
        <v>#REF!</v>
      </c>
      <c r="FQ27" s="105" t="e">
        <f t="shared" si="8"/>
        <v>#REF!</v>
      </c>
      <c r="FR27" s="105" t="e">
        <f t="shared" ca="1" si="86"/>
        <v>#REF!</v>
      </c>
      <c r="FS27" s="71" t="e">
        <f t="shared" ca="1" si="87"/>
        <v>#REF!</v>
      </c>
      <c r="FT27" s="71" t="e">
        <f t="shared" ca="1" si="9"/>
        <v>#REF!</v>
      </c>
      <c r="FU27" s="72" t="e">
        <f t="shared" ca="1" si="88"/>
        <v>#REF!</v>
      </c>
      <c r="FY27" s="1"/>
      <c r="GD27" s="2" t="e">
        <f t="shared" si="130"/>
        <v>#REF!</v>
      </c>
      <c r="GF27" s="145" t="e">
        <f t="shared" ref="GF27:GF29" si="138">GJ$1</f>
        <v>#REF!</v>
      </c>
      <c r="GG27" s="93" t="e">
        <f t="shared" si="132"/>
        <v>#REF!</v>
      </c>
      <c r="GH27" s="97">
        <f t="shared" si="133"/>
        <v>0</v>
      </c>
      <c r="GI27" s="97">
        <f t="shared" si="134"/>
        <v>0</v>
      </c>
      <c r="GJ27" s="97">
        <f t="shared" si="135"/>
        <v>0</v>
      </c>
      <c r="GK27" s="6" t="e">
        <f>(GH27/60*GG27)+(GI27/60*GG27*'1 - Eingabemaske'!#REF!)+(GJ27/60*GF27*GG27)</f>
        <v>#REF!</v>
      </c>
      <c r="GM27" s="6"/>
      <c r="GP27" s="73">
        <v>24</v>
      </c>
      <c r="GQ27" s="144" t="e">
        <f t="shared" si="10"/>
        <v>#REF!</v>
      </c>
      <c r="GR27" s="136" t="e">
        <f t="shared" si="89"/>
        <v>#REF!</v>
      </c>
      <c r="GS27" s="136" t="e">
        <f t="shared" si="90"/>
        <v>#REF!</v>
      </c>
      <c r="GT27" s="136">
        <f t="shared" ca="1" si="91"/>
        <v>0</v>
      </c>
      <c r="GU27" s="136">
        <f t="shared" ca="1" si="92"/>
        <v>0</v>
      </c>
      <c r="GV27" s="136">
        <f t="shared" ca="1" si="93"/>
        <v>0</v>
      </c>
      <c r="GW27" s="139">
        <f t="shared" si="94"/>
        <v>0</v>
      </c>
      <c r="GX27" s="139">
        <f t="shared" si="95"/>
        <v>0</v>
      </c>
      <c r="GY27" s="139">
        <f t="shared" si="96"/>
        <v>0</v>
      </c>
      <c r="GZ27" s="139">
        <f t="shared" si="97"/>
        <v>0</v>
      </c>
      <c r="HA27" s="142">
        <f t="shared" si="98"/>
        <v>1</v>
      </c>
      <c r="HB27" s="139">
        <f t="shared" si="99"/>
        <v>0</v>
      </c>
      <c r="HC27" s="139">
        <f t="shared" si="100"/>
        <v>0</v>
      </c>
      <c r="HD27" s="139">
        <f t="shared" si="101"/>
        <v>0</v>
      </c>
      <c r="HE27" s="142">
        <f t="shared" si="102"/>
        <v>1</v>
      </c>
      <c r="HF27" s="139">
        <f t="shared" si="103"/>
        <v>0</v>
      </c>
      <c r="HG27" s="74">
        <f t="shared" si="104"/>
        <v>0</v>
      </c>
      <c r="HH27" s="105">
        <f ca="1">IF(GT27="St37",PD!$C$2,IF(GT27="St52",PD!$C$3,IF(GT27="Sonderstahl",PD!$C$4,IF(GT27="V2A",PD!$C$5,IF(GT27="V4A",PD!$C$6,IF(GT27="Alu",PD!$C$7,IF(GT27="Messing",PD!$C$8,IF(GT27="Bronce",PD!$C$9,IF(GT27="Titan",PD!$C$10,IF(GT27="Kunststoff",PD!$C$11,IF(GT27="Sonderwerkstoff",PD!$C$12,IF(GT27="Sonderwerkstoff",PD!$C$13,IF(GT27="Sonderwerkstoff",PD!$C$14,1)))))))))))))</f>
        <v>1</v>
      </c>
      <c r="HI27" s="105">
        <f t="shared" ca="1" si="105"/>
        <v>0</v>
      </c>
      <c r="HJ27" s="105" t="e">
        <f t="shared" ca="1" si="106"/>
        <v>#REF!</v>
      </c>
      <c r="HK27" s="105" t="e">
        <f t="shared" si="11"/>
        <v>#REF!</v>
      </c>
      <c r="HL27" s="105" t="e">
        <f t="shared" ca="1" si="107"/>
        <v>#REF!</v>
      </c>
      <c r="HM27" s="71" t="e">
        <f t="shared" ca="1" si="108"/>
        <v>#REF!</v>
      </c>
      <c r="HN27" s="71" t="e">
        <f t="shared" ca="1" si="12"/>
        <v>#REF!</v>
      </c>
      <c r="HO27" s="72" t="e">
        <f t="shared" ca="1" si="109"/>
        <v>#REF!</v>
      </c>
      <c r="HS27" s="1"/>
    </row>
    <row r="28" spans="1:231" x14ac:dyDescent="0.25">
      <c r="A28" s="2" t="e">
        <f>#REF!</f>
        <v>#REF!</v>
      </c>
      <c r="C28" s="93">
        <f ca="1">$N$4</f>
        <v>0</v>
      </c>
      <c r="D28" s="93" t="e">
        <f>#REF!</f>
        <v>#REF!</v>
      </c>
      <c r="E28" s="94">
        <v>0</v>
      </c>
      <c r="F28" s="94">
        <v>0</v>
      </c>
      <c r="G28" s="94">
        <v>0</v>
      </c>
      <c r="H28" s="6" t="e">
        <f ca="1">(E28/60*D28)+(F28/60*D28*'1 - Eingabemaske'!#REF!)+(G28/60*C28*D28)</f>
        <v>#REF!</v>
      </c>
      <c r="M28" s="73">
        <v>25</v>
      </c>
      <c r="N28" s="183">
        <f t="shared" ca="1" si="13"/>
        <v>0</v>
      </c>
      <c r="O28" s="183" t="e">
        <f t="shared" si="14"/>
        <v>#REF!</v>
      </c>
      <c r="P28" s="183" t="e">
        <f t="shared" ca="1" si="15"/>
        <v>#REF!</v>
      </c>
      <c r="Q28" s="183">
        <f t="shared" ca="1" si="16"/>
        <v>0</v>
      </c>
      <c r="R28" s="168">
        <f t="shared" ca="1" si="17"/>
        <v>0</v>
      </c>
      <c r="S28" s="168">
        <f t="shared" ca="1" si="18"/>
        <v>0</v>
      </c>
      <c r="T28" s="186">
        <v>0</v>
      </c>
      <c r="U28" s="82">
        <v>0</v>
      </c>
      <c r="V28" s="82">
        <v>0</v>
      </c>
      <c r="W28" s="82">
        <v>0</v>
      </c>
      <c r="X28" s="187">
        <v>1</v>
      </c>
      <c r="Y28" s="186">
        <v>0</v>
      </c>
      <c r="Z28" s="82">
        <v>0</v>
      </c>
      <c r="AA28" s="82">
        <v>0</v>
      </c>
      <c r="AB28" s="187">
        <v>1</v>
      </c>
      <c r="AC28" s="83">
        <v>0</v>
      </c>
      <c r="AD28" s="74">
        <f t="shared" si="19"/>
        <v>0</v>
      </c>
      <c r="AE28" s="105">
        <f ca="1">IF(Q28="St37",PD!$C$2,IF(Q28="St52",PD!$C$3,IF(Q28="Sonderstahl",PD!$C$4,IF(Q28="V2A",PD!$C$5,IF(Q28="V4A",PD!$C$6,IF(Q28="Alu",PD!$C$7,IF(Q28="Messing",PD!$C$8,IF(Q28="Bronce",PD!$C$9,IF(Q28="Titan",PD!$C$10,IF(Q28="Kunststoff",PD!$C$11,IF(Q28="Sonderwerkstoff",PD!$C$12,IF(Q28="Sonderwerkstoff",PD!$C$13,IF(Q28="Sonderwerkstoff",PD!$C$14,1)))))))))))))</f>
        <v>1</v>
      </c>
      <c r="AF28" s="105">
        <f t="shared" ca="1" si="20"/>
        <v>0</v>
      </c>
      <c r="AG28" s="105">
        <f t="shared" ca="1" si="21"/>
        <v>0</v>
      </c>
      <c r="AH28" s="105">
        <f t="shared" ca="1" si="0"/>
        <v>0</v>
      </c>
      <c r="AI28" s="105">
        <f t="shared" ca="1" si="22"/>
        <v>0</v>
      </c>
      <c r="AJ28" s="71">
        <f t="shared" ca="1" si="110"/>
        <v>0</v>
      </c>
      <c r="AK28" s="71">
        <f t="shared" ca="1" si="1"/>
        <v>0</v>
      </c>
      <c r="AL28" s="72">
        <f t="shared" ca="1" si="24"/>
        <v>0</v>
      </c>
      <c r="AP28" s="1"/>
      <c r="AV28" s="2" t="e">
        <f t="shared" si="112"/>
        <v>#REF!</v>
      </c>
      <c r="AX28" s="145" t="e">
        <f t="shared" si="113"/>
        <v>#REF!</v>
      </c>
      <c r="AY28" s="93" t="e">
        <f t="shared" si="114"/>
        <v>#REF!</v>
      </c>
      <c r="AZ28" s="97">
        <f t="shared" si="115"/>
        <v>0</v>
      </c>
      <c r="BA28" s="97">
        <f t="shared" si="116"/>
        <v>0</v>
      </c>
      <c r="BB28" s="97">
        <f t="shared" si="117"/>
        <v>0</v>
      </c>
      <c r="BC28" s="6" t="e">
        <f>(AZ28/60*AY28)+(BA28/60*AY28*'1 - Eingabemaske'!#REF!)+(BB28/60*AX28*AY28)</f>
        <v>#REF!</v>
      </c>
      <c r="BE28" s="6"/>
      <c r="BH28" s="73">
        <v>25</v>
      </c>
      <c r="BI28" s="144" t="e">
        <f t="shared" si="2"/>
        <v>#REF!</v>
      </c>
      <c r="BJ28" s="136" t="e">
        <f t="shared" si="25"/>
        <v>#REF!</v>
      </c>
      <c r="BK28" s="136" t="e">
        <f t="shared" si="26"/>
        <v>#REF!</v>
      </c>
      <c r="BL28" s="136">
        <f t="shared" ca="1" si="27"/>
        <v>0</v>
      </c>
      <c r="BM28" s="136">
        <f t="shared" ca="1" si="28"/>
        <v>0</v>
      </c>
      <c r="BN28" s="136">
        <f t="shared" ca="1" si="29"/>
        <v>0</v>
      </c>
      <c r="BO28" s="139">
        <f t="shared" si="30"/>
        <v>0</v>
      </c>
      <c r="BP28" s="139">
        <f t="shared" si="31"/>
        <v>0</v>
      </c>
      <c r="BQ28" s="139">
        <f t="shared" si="32"/>
        <v>0</v>
      </c>
      <c r="BR28" s="139">
        <f t="shared" si="33"/>
        <v>0</v>
      </c>
      <c r="BS28" s="142">
        <f t="shared" si="34"/>
        <v>1</v>
      </c>
      <c r="BT28" s="139">
        <f t="shared" si="35"/>
        <v>0</v>
      </c>
      <c r="BU28" s="139">
        <f t="shared" si="36"/>
        <v>0</v>
      </c>
      <c r="BV28" s="139">
        <f t="shared" si="37"/>
        <v>0</v>
      </c>
      <c r="BW28" s="142">
        <f t="shared" si="38"/>
        <v>1</v>
      </c>
      <c r="BX28" s="139">
        <f t="shared" si="39"/>
        <v>0</v>
      </c>
      <c r="BY28" s="74">
        <f t="shared" si="40"/>
        <v>0</v>
      </c>
      <c r="BZ28" s="105">
        <f ca="1">IF(BL28="St37",PD!$C$2,IF(BL28="St52",PD!$C$3,IF(BL28="Sonderstahl",PD!$C$4,IF(BL28="V2A",PD!$C$5,IF(BL28="V4A",PD!$C$6,IF(BL28="Alu",PD!$C$7,IF(BL28="Messing",PD!$C$8,IF(BL28="Bronce",PD!$C$9,IF(BL28="Titan",PD!$C$10,IF(BL28="Kunststoff",PD!$C$11,IF(BL28="Sonderwerkstoff",PD!$C$12,IF(BL28="Sonderwerkstoff",PD!$C$13,IF(BL28="Sonderwerkstoff",PD!$C$14,1)))))))))))))</f>
        <v>1</v>
      </c>
      <c r="CA28" s="105">
        <f t="shared" ca="1" si="41"/>
        <v>0</v>
      </c>
      <c r="CB28" s="105" t="e">
        <f t="shared" ca="1" si="42"/>
        <v>#REF!</v>
      </c>
      <c r="CC28" s="105" t="e">
        <f t="shared" si="3"/>
        <v>#REF!</v>
      </c>
      <c r="CD28" s="105" t="e">
        <f t="shared" ca="1" si="43"/>
        <v>#REF!</v>
      </c>
      <c r="CE28" s="71" t="e">
        <f t="shared" ca="1" si="44"/>
        <v>#REF!</v>
      </c>
      <c r="CF28" s="71" t="e">
        <f t="shared" ca="1" si="4"/>
        <v>#REF!</v>
      </c>
      <c r="CG28" s="72" t="e">
        <f t="shared" ca="1" si="45"/>
        <v>#REF!</v>
      </c>
      <c r="CK28" s="1"/>
      <c r="CP28" s="14" t="e">
        <f t="shared" si="118"/>
        <v>#REF!</v>
      </c>
      <c r="CR28" s="145" t="e">
        <f t="shared" si="136"/>
        <v>#REF!</v>
      </c>
      <c r="CS28" s="93" t="e">
        <f t="shared" si="120"/>
        <v>#REF!</v>
      </c>
      <c r="CT28" s="97">
        <f t="shared" si="121"/>
        <v>0</v>
      </c>
      <c r="CU28" s="97">
        <f t="shared" si="122"/>
        <v>0</v>
      </c>
      <c r="CV28" s="97">
        <f t="shared" si="123"/>
        <v>0</v>
      </c>
      <c r="CW28" s="6" t="e">
        <f>(CT28/60*CS28)+(CU28/60*CS28*'1 - Eingabemaske'!#REF!)+(CV28/60*CR28*CS28)</f>
        <v>#REF!</v>
      </c>
      <c r="CY28" s="6"/>
      <c r="DB28" s="73">
        <v>25</v>
      </c>
      <c r="DC28" s="144" t="e">
        <f t="shared" si="46"/>
        <v>#REF!</v>
      </c>
      <c r="DD28" s="136" t="e">
        <f t="shared" si="47"/>
        <v>#REF!</v>
      </c>
      <c r="DE28" s="136" t="e">
        <f t="shared" si="48"/>
        <v>#REF!</v>
      </c>
      <c r="DF28" s="136">
        <f t="shared" ca="1" si="49"/>
        <v>0</v>
      </c>
      <c r="DG28" s="136">
        <f t="shared" ca="1" si="50"/>
        <v>0</v>
      </c>
      <c r="DH28" s="136">
        <f t="shared" ca="1" si="51"/>
        <v>0</v>
      </c>
      <c r="DI28" s="139">
        <f t="shared" si="52"/>
        <v>0</v>
      </c>
      <c r="DJ28" s="139">
        <f t="shared" si="53"/>
        <v>0</v>
      </c>
      <c r="DK28" s="139">
        <f t="shared" si="54"/>
        <v>0</v>
      </c>
      <c r="DL28" s="139">
        <f t="shared" si="55"/>
        <v>0</v>
      </c>
      <c r="DM28" s="142">
        <f t="shared" si="56"/>
        <v>1</v>
      </c>
      <c r="DN28" s="139">
        <f t="shared" si="57"/>
        <v>0</v>
      </c>
      <c r="DO28" s="139">
        <f t="shared" si="58"/>
        <v>0</v>
      </c>
      <c r="DP28" s="139">
        <f t="shared" si="59"/>
        <v>0</v>
      </c>
      <c r="DQ28" s="142">
        <f t="shared" si="60"/>
        <v>1</v>
      </c>
      <c r="DR28" s="139">
        <f t="shared" si="61"/>
        <v>0</v>
      </c>
      <c r="DS28" s="74">
        <f t="shared" si="62"/>
        <v>0</v>
      </c>
      <c r="DT28" s="105">
        <f ca="1">IF(DF28="St37",PD!$C$2,IF(DF28="St52",PD!$C$3,IF(DF28="Sonderstahl",PD!$C$4,IF(DF28="V2A",PD!$C$5,IF(DF28="V4A",PD!$C$6,IF(DF28="Alu",PD!$C$7,IF(DF28="Messing",PD!$C$8,IF(DF28="Bronce",PD!$C$9,IF(DF28="Titan",PD!$C$10,IF(DF28="Kunststoff",PD!$C$11,IF(DF28="Sonderwerkstoff",PD!$C$12,IF(DF28="Sonderwerkstoff",PD!$C$13,IF(DF28="Sonderwerkstoff",PD!$C$14,1)))))))))))))</f>
        <v>1</v>
      </c>
      <c r="DU28" s="105">
        <f t="shared" ca="1" si="63"/>
        <v>0</v>
      </c>
      <c r="DV28" s="105" t="e">
        <f t="shared" ca="1" si="64"/>
        <v>#REF!</v>
      </c>
      <c r="DW28" s="105" t="e">
        <f t="shared" si="5"/>
        <v>#REF!</v>
      </c>
      <c r="DX28" s="105" t="e">
        <f t="shared" ca="1" si="65"/>
        <v>#REF!</v>
      </c>
      <c r="DY28" s="71" t="e">
        <f t="shared" ca="1" si="66"/>
        <v>#REF!</v>
      </c>
      <c r="DZ28" s="71" t="e">
        <f t="shared" ca="1" si="6"/>
        <v>#REF!</v>
      </c>
      <c r="EA28" s="72" t="e">
        <f t="shared" ca="1" si="67"/>
        <v>#REF!</v>
      </c>
      <c r="EE28" s="1"/>
      <c r="EJ28" s="2" t="e">
        <f t="shared" si="124"/>
        <v>#REF!</v>
      </c>
      <c r="EL28" s="145" t="e">
        <f t="shared" si="137"/>
        <v>#REF!</v>
      </c>
      <c r="EM28" s="93" t="e">
        <f t="shared" si="126"/>
        <v>#REF!</v>
      </c>
      <c r="EN28" s="97">
        <f t="shared" si="127"/>
        <v>0</v>
      </c>
      <c r="EO28" s="97">
        <f t="shared" si="128"/>
        <v>0</v>
      </c>
      <c r="EP28" s="97">
        <f t="shared" si="129"/>
        <v>0</v>
      </c>
      <c r="EQ28" s="6" t="e">
        <f>(EN28/60*EM28)+(EO28/60*EM28*'1 - Eingabemaske'!#REF!)+(EP28/60*EL28*EM28)</f>
        <v>#REF!</v>
      </c>
      <c r="ES28" s="6"/>
      <c r="EV28" s="73">
        <v>25</v>
      </c>
      <c r="EW28" s="144" t="e">
        <f t="shared" si="7"/>
        <v>#REF!</v>
      </c>
      <c r="EX28" s="136" t="e">
        <f t="shared" si="68"/>
        <v>#REF!</v>
      </c>
      <c r="EY28" s="136" t="e">
        <f t="shared" si="69"/>
        <v>#REF!</v>
      </c>
      <c r="EZ28" s="136">
        <f t="shared" ca="1" si="70"/>
        <v>0</v>
      </c>
      <c r="FA28" s="136">
        <f t="shared" ca="1" si="71"/>
        <v>0</v>
      </c>
      <c r="FB28" s="136">
        <f t="shared" ca="1" si="72"/>
        <v>0</v>
      </c>
      <c r="FC28" s="139">
        <f t="shared" si="73"/>
        <v>0</v>
      </c>
      <c r="FD28" s="139">
        <f t="shared" si="74"/>
        <v>0</v>
      </c>
      <c r="FE28" s="139">
        <f t="shared" si="75"/>
        <v>0</v>
      </c>
      <c r="FF28" s="139">
        <f t="shared" si="76"/>
        <v>0</v>
      </c>
      <c r="FG28" s="142">
        <f t="shared" si="77"/>
        <v>1</v>
      </c>
      <c r="FH28" s="139">
        <f t="shared" si="78"/>
        <v>0</v>
      </c>
      <c r="FI28" s="139">
        <f t="shared" si="79"/>
        <v>0</v>
      </c>
      <c r="FJ28" s="139">
        <f t="shared" si="80"/>
        <v>0</v>
      </c>
      <c r="FK28" s="142">
        <f t="shared" si="81"/>
        <v>1</v>
      </c>
      <c r="FL28" s="139">
        <f t="shared" si="82"/>
        <v>0</v>
      </c>
      <c r="FM28" s="74">
        <f t="shared" si="83"/>
        <v>0</v>
      </c>
      <c r="FN28" s="105">
        <f ca="1">IF(EZ28="St37",PD!$C$2,IF(EZ28="St52",PD!$C$3,IF(EZ28="Sonderstahl",PD!$C$4,IF(EZ28="V2A",PD!$C$5,IF(EZ28="V4A",PD!$C$6,IF(EZ28="Alu",PD!$C$7,IF(EZ28="Messing",PD!$C$8,IF(EZ28="Bronce",PD!$C$9,IF(EZ28="Titan",PD!$C$10,IF(EZ28="Kunststoff",PD!$C$11,IF(EZ28="Sonderwerkstoff",PD!$C$12,IF(EZ28="Sonderwerkstoff",PD!$C$13,IF(EZ28="Sonderwerkstoff",PD!$C$14,1)))))))))))))</f>
        <v>1</v>
      </c>
      <c r="FO28" s="105">
        <f t="shared" ca="1" si="84"/>
        <v>0</v>
      </c>
      <c r="FP28" s="105" t="e">
        <f t="shared" ca="1" si="85"/>
        <v>#REF!</v>
      </c>
      <c r="FQ28" s="105" t="e">
        <f t="shared" si="8"/>
        <v>#REF!</v>
      </c>
      <c r="FR28" s="105" t="e">
        <f t="shared" ca="1" si="86"/>
        <v>#REF!</v>
      </c>
      <c r="FS28" s="71" t="e">
        <f t="shared" ca="1" si="87"/>
        <v>#REF!</v>
      </c>
      <c r="FT28" s="71" t="e">
        <f t="shared" ca="1" si="9"/>
        <v>#REF!</v>
      </c>
      <c r="FU28" s="72" t="e">
        <f t="shared" ca="1" si="88"/>
        <v>#REF!</v>
      </c>
      <c r="FY28" s="1"/>
      <c r="GD28" s="2" t="e">
        <f t="shared" si="130"/>
        <v>#REF!</v>
      </c>
      <c r="GF28" s="145" t="e">
        <f t="shared" si="138"/>
        <v>#REF!</v>
      </c>
      <c r="GG28" s="93" t="e">
        <f t="shared" si="132"/>
        <v>#REF!</v>
      </c>
      <c r="GH28" s="97">
        <f t="shared" si="133"/>
        <v>0</v>
      </c>
      <c r="GI28" s="97">
        <f t="shared" si="134"/>
        <v>0</v>
      </c>
      <c r="GJ28" s="97">
        <f t="shared" si="135"/>
        <v>0</v>
      </c>
      <c r="GK28" s="6" t="e">
        <f>(GH28/60*GG28)+(GI28/60*GG28*'1 - Eingabemaske'!#REF!)+(GJ28/60*GF28*GG28)</f>
        <v>#REF!</v>
      </c>
      <c r="GM28" s="6"/>
      <c r="GP28" s="73">
        <v>25</v>
      </c>
      <c r="GQ28" s="144" t="e">
        <f t="shared" si="10"/>
        <v>#REF!</v>
      </c>
      <c r="GR28" s="136" t="e">
        <f t="shared" si="89"/>
        <v>#REF!</v>
      </c>
      <c r="GS28" s="136" t="e">
        <f t="shared" si="90"/>
        <v>#REF!</v>
      </c>
      <c r="GT28" s="136">
        <f t="shared" ca="1" si="91"/>
        <v>0</v>
      </c>
      <c r="GU28" s="136">
        <f t="shared" ca="1" si="92"/>
        <v>0</v>
      </c>
      <c r="GV28" s="136">
        <f t="shared" ca="1" si="93"/>
        <v>0</v>
      </c>
      <c r="GW28" s="139">
        <f t="shared" si="94"/>
        <v>0</v>
      </c>
      <c r="GX28" s="139">
        <f t="shared" si="95"/>
        <v>0</v>
      </c>
      <c r="GY28" s="139">
        <f t="shared" si="96"/>
        <v>0</v>
      </c>
      <c r="GZ28" s="139">
        <f t="shared" si="97"/>
        <v>0</v>
      </c>
      <c r="HA28" s="142">
        <f t="shared" si="98"/>
        <v>1</v>
      </c>
      <c r="HB28" s="139">
        <f t="shared" si="99"/>
        <v>0</v>
      </c>
      <c r="HC28" s="139">
        <f t="shared" si="100"/>
        <v>0</v>
      </c>
      <c r="HD28" s="139">
        <f t="shared" si="101"/>
        <v>0</v>
      </c>
      <c r="HE28" s="142">
        <f t="shared" si="102"/>
        <v>1</v>
      </c>
      <c r="HF28" s="139">
        <f t="shared" si="103"/>
        <v>0</v>
      </c>
      <c r="HG28" s="74">
        <f t="shared" si="104"/>
        <v>0</v>
      </c>
      <c r="HH28" s="105">
        <f ca="1">IF(GT28="St37",PD!$C$2,IF(GT28="St52",PD!$C$3,IF(GT28="Sonderstahl",PD!$C$4,IF(GT28="V2A",PD!$C$5,IF(GT28="V4A",PD!$C$6,IF(GT28="Alu",PD!$C$7,IF(GT28="Messing",PD!$C$8,IF(GT28="Bronce",PD!$C$9,IF(GT28="Titan",PD!$C$10,IF(GT28="Kunststoff",PD!$C$11,IF(GT28="Sonderwerkstoff",PD!$C$12,IF(GT28="Sonderwerkstoff",PD!$C$13,IF(GT28="Sonderwerkstoff",PD!$C$14,1)))))))))))))</f>
        <v>1</v>
      </c>
      <c r="HI28" s="105">
        <f t="shared" ca="1" si="105"/>
        <v>0</v>
      </c>
      <c r="HJ28" s="105" t="e">
        <f t="shared" ca="1" si="106"/>
        <v>#REF!</v>
      </c>
      <c r="HK28" s="105" t="e">
        <f t="shared" si="11"/>
        <v>#REF!</v>
      </c>
      <c r="HL28" s="105" t="e">
        <f t="shared" ca="1" si="107"/>
        <v>#REF!</v>
      </c>
      <c r="HM28" s="71" t="e">
        <f t="shared" ca="1" si="108"/>
        <v>#REF!</v>
      </c>
      <c r="HN28" s="71" t="e">
        <f t="shared" ca="1" si="12"/>
        <v>#REF!</v>
      </c>
      <c r="HO28" s="72" t="e">
        <f t="shared" ca="1" si="109"/>
        <v>#REF!</v>
      </c>
      <c r="HS28" s="1"/>
    </row>
    <row r="29" spans="1:231" x14ac:dyDescent="0.25">
      <c r="A29" s="2" t="e">
        <f>#REF!</f>
        <v>#REF!</v>
      </c>
      <c r="C29" s="93">
        <f ca="1">$N$4</f>
        <v>0</v>
      </c>
      <c r="D29" s="93" t="e">
        <f>#REF!</f>
        <v>#REF!</v>
      </c>
      <c r="E29" s="94">
        <v>0</v>
      </c>
      <c r="F29" s="94">
        <v>0</v>
      </c>
      <c r="G29" s="94">
        <v>0</v>
      </c>
      <c r="H29" s="6" t="e">
        <f ca="1">(E29/60*D29)+(F29/60*D29*'1 - Eingabemaske'!#REF!)+(G29/60*C29*D29)</f>
        <v>#REF!</v>
      </c>
      <c r="M29" s="73">
        <v>26</v>
      </c>
      <c r="N29" s="183">
        <f t="shared" ca="1" si="13"/>
        <v>0</v>
      </c>
      <c r="O29" s="183" t="e">
        <f t="shared" si="14"/>
        <v>#REF!</v>
      </c>
      <c r="P29" s="183" t="e">
        <f t="shared" ca="1" si="15"/>
        <v>#REF!</v>
      </c>
      <c r="Q29" s="183">
        <f t="shared" ca="1" si="16"/>
        <v>0</v>
      </c>
      <c r="R29" s="168">
        <f t="shared" ca="1" si="17"/>
        <v>0</v>
      </c>
      <c r="S29" s="168">
        <f t="shared" ca="1" si="18"/>
        <v>0</v>
      </c>
      <c r="T29" s="186">
        <v>0</v>
      </c>
      <c r="U29" s="82">
        <v>0</v>
      </c>
      <c r="V29" s="82">
        <v>0</v>
      </c>
      <c r="W29" s="82">
        <v>0</v>
      </c>
      <c r="X29" s="187">
        <v>1</v>
      </c>
      <c r="Y29" s="186">
        <v>0</v>
      </c>
      <c r="Z29" s="82">
        <v>0</v>
      </c>
      <c r="AA29" s="82">
        <v>0</v>
      </c>
      <c r="AB29" s="187">
        <v>1</v>
      </c>
      <c r="AC29" s="83">
        <v>0</v>
      </c>
      <c r="AD29" s="74">
        <f t="shared" si="19"/>
        <v>0</v>
      </c>
      <c r="AE29" s="105">
        <f ca="1">IF(Q29="St37",PD!$C$2,IF(Q29="St52",PD!$C$3,IF(Q29="Sonderstahl",PD!$C$4,IF(Q29="V2A",PD!$C$5,IF(Q29="V4A",PD!$C$6,IF(Q29="Alu",PD!$C$7,IF(Q29="Messing",PD!$C$8,IF(Q29="Bronce",PD!$C$9,IF(Q29="Titan",PD!$C$10,IF(Q29="Kunststoff",PD!$C$11,IF(Q29="Sonderwerkstoff",PD!$C$12,IF(Q29="Sonderwerkstoff",PD!$C$13,IF(Q29="Sonderwerkstoff",PD!$C$14,1)))))))))))))</f>
        <v>1</v>
      </c>
      <c r="AF29" s="105">
        <f t="shared" ca="1" si="20"/>
        <v>0</v>
      </c>
      <c r="AG29" s="105">
        <f t="shared" ca="1" si="21"/>
        <v>0</v>
      </c>
      <c r="AH29" s="105">
        <f t="shared" ca="1" si="0"/>
        <v>0</v>
      </c>
      <c r="AI29" s="105">
        <f t="shared" ca="1" si="22"/>
        <v>0</v>
      </c>
      <c r="AJ29" s="71">
        <f t="shared" ca="1" si="110"/>
        <v>0</v>
      </c>
      <c r="AK29" s="71">
        <f t="shared" ca="1" si="1"/>
        <v>0</v>
      </c>
      <c r="AL29" s="72">
        <f t="shared" ca="1" si="24"/>
        <v>0</v>
      </c>
      <c r="AP29"/>
      <c r="AV29" s="2" t="e">
        <f t="shared" si="112"/>
        <v>#REF!</v>
      </c>
      <c r="AX29" s="145" t="e">
        <f t="shared" si="113"/>
        <v>#REF!</v>
      </c>
      <c r="AY29" s="93" t="e">
        <f t="shared" si="114"/>
        <v>#REF!</v>
      </c>
      <c r="AZ29" s="97">
        <f t="shared" si="115"/>
        <v>0</v>
      </c>
      <c r="BA29" s="97">
        <f t="shared" si="116"/>
        <v>0</v>
      </c>
      <c r="BB29" s="97">
        <f t="shared" si="117"/>
        <v>0</v>
      </c>
      <c r="BC29" s="6" t="e">
        <f>(AZ29/60*AY29)+(BA29/60*AY29*'1 - Eingabemaske'!#REF!)+(BB29/60*AX29*AY29)</f>
        <v>#REF!</v>
      </c>
      <c r="BE29" s="6"/>
      <c r="BH29" s="73">
        <v>26</v>
      </c>
      <c r="BI29" s="144" t="e">
        <f t="shared" si="2"/>
        <v>#REF!</v>
      </c>
      <c r="BJ29" s="136" t="e">
        <f t="shared" si="25"/>
        <v>#REF!</v>
      </c>
      <c r="BK29" s="136" t="e">
        <f t="shared" si="26"/>
        <v>#REF!</v>
      </c>
      <c r="BL29" s="136">
        <f t="shared" ca="1" si="27"/>
        <v>0</v>
      </c>
      <c r="BM29" s="136">
        <f t="shared" ca="1" si="28"/>
        <v>0</v>
      </c>
      <c r="BN29" s="136">
        <f t="shared" ca="1" si="29"/>
        <v>0</v>
      </c>
      <c r="BO29" s="139">
        <f t="shared" si="30"/>
        <v>0</v>
      </c>
      <c r="BP29" s="139">
        <f t="shared" si="31"/>
        <v>0</v>
      </c>
      <c r="BQ29" s="139">
        <f t="shared" si="32"/>
        <v>0</v>
      </c>
      <c r="BR29" s="139">
        <f t="shared" si="33"/>
        <v>0</v>
      </c>
      <c r="BS29" s="142">
        <f t="shared" si="34"/>
        <v>1</v>
      </c>
      <c r="BT29" s="139">
        <f t="shared" si="35"/>
        <v>0</v>
      </c>
      <c r="BU29" s="139">
        <f t="shared" si="36"/>
        <v>0</v>
      </c>
      <c r="BV29" s="139">
        <f t="shared" si="37"/>
        <v>0</v>
      </c>
      <c r="BW29" s="142">
        <f t="shared" si="38"/>
        <v>1</v>
      </c>
      <c r="BX29" s="139">
        <f t="shared" si="39"/>
        <v>0</v>
      </c>
      <c r="BY29" s="74">
        <f t="shared" si="40"/>
        <v>0</v>
      </c>
      <c r="BZ29" s="105">
        <f ca="1">IF(BL29="St37",PD!$C$2,IF(BL29="St52",PD!$C$3,IF(BL29="Sonderstahl",PD!$C$4,IF(BL29="V2A",PD!$C$5,IF(BL29="V4A",PD!$C$6,IF(BL29="Alu",PD!$C$7,IF(BL29="Messing",PD!$C$8,IF(BL29="Bronce",PD!$C$9,IF(BL29="Titan",PD!$C$10,IF(BL29="Kunststoff",PD!$C$11,IF(BL29="Sonderwerkstoff",PD!$C$12,IF(BL29="Sonderwerkstoff",PD!$C$13,IF(BL29="Sonderwerkstoff",PD!$C$14,1)))))))))))))</f>
        <v>1</v>
      </c>
      <c r="CA29" s="105">
        <f t="shared" ca="1" si="41"/>
        <v>0</v>
      </c>
      <c r="CB29" s="105" t="e">
        <f t="shared" ca="1" si="42"/>
        <v>#REF!</v>
      </c>
      <c r="CC29" s="105" t="e">
        <f t="shared" si="3"/>
        <v>#REF!</v>
      </c>
      <c r="CD29" s="105" t="e">
        <f t="shared" ca="1" si="43"/>
        <v>#REF!</v>
      </c>
      <c r="CE29" s="71" t="e">
        <f t="shared" ca="1" si="44"/>
        <v>#REF!</v>
      </c>
      <c r="CF29" s="71" t="e">
        <f t="shared" ca="1" si="4"/>
        <v>#REF!</v>
      </c>
      <c r="CG29" s="72" t="e">
        <f t="shared" ca="1" si="45"/>
        <v>#REF!</v>
      </c>
      <c r="CK29"/>
      <c r="CP29" s="14" t="e">
        <f t="shared" si="118"/>
        <v>#REF!</v>
      </c>
      <c r="CR29" s="145" t="e">
        <f t="shared" si="136"/>
        <v>#REF!</v>
      </c>
      <c r="CS29" s="93" t="e">
        <f t="shared" si="120"/>
        <v>#REF!</v>
      </c>
      <c r="CT29" s="97">
        <f t="shared" si="121"/>
        <v>0</v>
      </c>
      <c r="CU29" s="97">
        <f t="shared" si="122"/>
        <v>0</v>
      </c>
      <c r="CV29" s="97">
        <f t="shared" si="123"/>
        <v>0</v>
      </c>
      <c r="CW29" s="6" t="e">
        <f>(CT29/60*CS29)+(CU29/60*CS29*'1 - Eingabemaske'!#REF!)+(CV29/60*CR29*CS29)</f>
        <v>#REF!</v>
      </c>
      <c r="CY29" s="6"/>
      <c r="DB29" s="73">
        <v>26</v>
      </c>
      <c r="DC29" s="144" t="e">
        <f t="shared" si="46"/>
        <v>#REF!</v>
      </c>
      <c r="DD29" s="136" t="e">
        <f t="shared" si="47"/>
        <v>#REF!</v>
      </c>
      <c r="DE29" s="136" t="e">
        <f t="shared" si="48"/>
        <v>#REF!</v>
      </c>
      <c r="DF29" s="136">
        <f t="shared" ca="1" si="49"/>
        <v>0</v>
      </c>
      <c r="DG29" s="136">
        <f t="shared" ca="1" si="50"/>
        <v>0</v>
      </c>
      <c r="DH29" s="136">
        <f t="shared" ca="1" si="51"/>
        <v>0</v>
      </c>
      <c r="DI29" s="139">
        <f t="shared" si="52"/>
        <v>0</v>
      </c>
      <c r="DJ29" s="139">
        <f t="shared" si="53"/>
        <v>0</v>
      </c>
      <c r="DK29" s="139">
        <f t="shared" si="54"/>
        <v>0</v>
      </c>
      <c r="DL29" s="139">
        <f t="shared" si="55"/>
        <v>0</v>
      </c>
      <c r="DM29" s="142">
        <f t="shared" si="56"/>
        <v>1</v>
      </c>
      <c r="DN29" s="139">
        <f t="shared" si="57"/>
        <v>0</v>
      </c>
      <c r="DO29" s="139">
        <f t="shared" si="58"/>
        <v>0</v>
      </c>
      <c r="DP29" s="139">
        <f t="shared" si="59"/>
        <v>0</v>
      </c>
      <c r="DQ29" s="142">
        <f t="shared" si="60"/>
        <v>1</v>
      </c>
      <c r="DR29" s="139">
        <f t="shared" si="61"/>
        <v>0</v>
      </c>
      <c r="DS29" s="74">
        <f t="shared" si="62"/>
        <v>0</v>
      </c>
      <c r="DT29" s="105">
        <f ca="1">IF(DF29="St37",PD!$C$2,IF(DF29="St52",PD!$C$3,IF(DF29="Sonderstahl",PD!$C$4,IF(DF29="V2A",PD!$C$5,IF(DF29="V4A",PD!$C$6,IF(DF29="Alu",PD!$C$7,IF(DF29="Messing",PD!$C$8,IF(DF29="Bronce",PD!$C$9,IF(DF29="Titan",PD!$C$10,IF(DF29="Kunststoff",PD!$C$11,IF(DF29="Sonderwerkstoff",PD!$C$12,IF(DF29="Sonderwerkstoff",PD!$C$13,IF(DF29="Sonderwerkstoff",PD!$C$14,1)))))))))))))</f>
        <v>1</v>
      </c>
      <c r="DU29" s="105">
        <f t="shared" ca="1" si="63"/>
        <v>0</v>
      </c>
      <c r="DV29" s="105" t="e">
        <f t="shared" ca="1" si="64"/>
        <v>#REF!</v>
      </c>
      <c r="DW29" s="105" t="e">
        <f t="shared" si="5"/>
        <v>#REF!</v>
      </c>
      <c r="DX29" s="105" t="e">
        <f t="shared" ca="1" si="65"/>
        <v>#REF!</v>
      </c>
      <c r="DY29" s="71" t="e">
        <f t="shared" ca="1" si="66"/>
        <v>#REF!</v>
      </c>
      <c r="DZ29" s="71" t="e">
        <f t="shared" ca="1" si="6"/>
        <v>#REF!</v>
      </c>
      <c r="EA29" s="72" t="e">
        <f t="shared" ca="1" si="67"/>
        <v>#REF!</v>
      </c>
      <c r="EE29"/>
      <c r="EJ29" s="2" t="e">
        <f t="shared" si="124"/>
        <v>#REF!</v>
      </c>
      <c r="EL29" s="145" t="e">
        <f t="shared" si="137"/>
        <v>#REF!</v>
      </c>
      <c r="EM29" s="93" t="e">
        <f t="shared" si="126"/>
        <v>#REF!</v>
      </c>
      <c r="EN29" s="97">
        <f t="shared" si="127"/>
        <v>0</v>
      </c>
      <c r="EO29" s="97">
        <f t="shared" si="128"/>
        <v>0</v>
      </c>
      <c r="EP29" s="97">
        <f t="shared" si="129"/>
        <v>0</v>
      </c>
      <c r="EQ29" s="6" t="e">
        <f>(EN29/60*EM29)+(EO29/60*EM29*'1 - Eingabemaske'!#REF!)+(EP29/60*EL29*EM29)</f>
        <v>#REF!</v>
      </c>
      <c r="ES29" s="6"/>
      <c r="EV29" s="73">
        <v>26</v>
      </c>
      <c r="EW29" s="144" t="e">
        <f t="shared" si="7"/>
        <v>#REF!</v>
      </c>
      <c r="EX29" s="136" t="e">
        <f t="shared" si="68"/>
        <v>#REF!</v>
      </c>
      <c r="EY29" s="136" t="e">
        <f t="shared" si="69"/>
        <v>#REF!</v>
      </c>
      <c r="EZ29" s="136">
        <f t="shared" ca="1" si="70"/>
        <v>0</v>
      </c>
      <c r="FA29" s="136">
        <f t="shared" ca="1" si="71"/>
        <v>0</v>
      </c>
      <c r="FB29" s="136">
        <f t="shared" ca="1" si="72"/>
        <v>0</v>
      </c>
      <c r="FC29" s="139">
        <f t="shared" si="73"/>
        <v>0</v>
      </c>
      <c r="FD29" s="139">
        <f t="shared" si="74"/>
        <v>0</v>
      </c>
      <c r="FE29" s="139">
        <f t="shared" si="75"/>
        <v>0</v>
      </c>
      <c r="FF29" s="139">
        <f t="shared" si="76"/>
        <v>0</v>
      </c>
      <c r="FG29" s="142">
        <f t="shared" si="77"/>
        <v>1</v>
      </c>
      <c r="FH29" s="139">
        <f t="shared" si="78"/>
        <v>0</v>
      </c>
      <c r="FI29" s="139">
        <f t="shared" si="79"/>
        <v>0</v>
      </c>
      <c r="FJ29" s="139">
        <f t="shared" si="80"/>
        <v>0</v>
      </c>
      <c r="FK29" s="142">
        <f t="shared" si="81"/>
        <v>1</v>
      </c>
      <c r="FL29" s="139">
        <f t="shared" si="82"/>
        <v>0</v>
      </c>
      <c r="FM29" s="74">
        <f t="shared" si="83"/>
        <v>0</v>
      </c>
      <c r="FN29" s="105">
        <f ca="1">IF(EZ29="St37",PD!$C$2,IF(EZ29="St52",PD!$C$3,IF(EZ29="Sonderstahl",PD!$C$4,IF(EZ29="V2A",PD!$C$5,IF(EZ29="V4A",PD!$C$6,IF(EZ29="Alu",PD!$C$7,IF(EZ29="Messing",PD!$C$8,IF(EZ29="Bronce",PD!$C$9,IF(EZ29="Titan",PD!$C$10,IF(EZ29="Kunststoff",PD!$C$11,IF(EZ29="Sonderwerkstoff",PD!$C$12,IF(EZ29="Sonderwerkstoff",PD!$C$13,IF(EZ29="Sonderwerkstoff",PD!$C$14,1)))))))))))))</f>
        <v>1</v>
      </c>
      <c r="FO29" s="105">
        <f t="shared" ca="1" si="84"/>
        <v>0</v>
      </c>
      <c r="FP29" s="105" t="e">
        <f t="shared" ca="1" si="85"/>
        <v>#REF!</v>
      </c>
      <c r="FQ29" s="105" t="e">
        <f t="shared" si="8"/>
        <v>#REF!</v>
      </c>
      <c r="FR29" s="105" t="e">
        <f t="shared" ca="1" si="86"/>
        <v>#REF!</v>
      </c>
      <c r="FS29" s="71" t="e">
        <f t="shared" ca="1" si="87"/>
        <v>#REF!</v>
      </c>
      <c r="FT29" s="71" t="e">
        <f t="shared" ca="1" si="9"/>
        <v>#REF!</v>
      </c>
      <c r="FU29" s="72" t="e">
        <f t="shared" ca="1" si="88"/>
        <v>#REF!</v>
      </c>
      <c r="FY29"/>
      <c r="GD29" s="2" t="e">
        <f t="shared" si="130"/>
        <v>#REF!</v>
      </c>
      <c r="GF29" s="145" t="e">
        <f t="shared" si="138"/>
        <v>#REF!</v>
      </c>
      <c r="GG29" s="93" t="e">
        <f t="shared" si="132"/>
        <v>#REF!</v>
      </c>
      <c r="GH29" s="97">
        <f t="shared" si="133"/>
        <v>0</v>
      </c>
      <c r="GI29" s="97">
        <f t="shared" si="134"/>
        <v>0</v>
      </c>
      <c r="GJ29" s="97">
        <f t="shared" si="135"/>
        <v>0</v>
      </c>
      <c r="GK29" s="6" t="e">
        <f>(GH29/60*GG29)+(GI29/60*GG29*'1 - Eingabemaske'!#REF!)+(GJ29/60*GF29*GG29)</f>
        <v>#REF!</v>
      </c>
      <c r="GM29" s="6"/>
      <c r="GP29" s="73">
        <v>26</v>
      </c>
      <c r="GQ29" s="144" t="e">
        <f t="shared" si="10"/>
        <v>#REF!</v>
      </c>
      <c r="GR29" s="136" t="e">
        <f t="shared" si="89"/>
        <v>#REF!</v>
      </c>
      <c r="GS29" s="136" t="e">
        <f t="shared" si="90"/>
        <v>#REF!</v>
      </c>
      <c r="GT29" s="136">
        <f t="shared" ca="1" si="91"/>
        <v>0</v>
      </c>
      <c r="GU29" s="136">
        <f t="shared" ca="1" si="92"/>
        <v>0</v>
      </c>
      <c r="GV29" s="136">
        <f t="shared" ca="1" si="93"/>
        <v>0</v>
      </c>
      <c r="GW29" s="139">
        <f t="shared" si="94"/>
        <v>0</v>
      </c>
      <c r="GX29" s="139">
        <f t="shared" si="95"/>
        <v>0</v>
      </c>
      <c r="GY29" s="139">
        <f t="shared" si="96"/>
        <v>0</v>
      </c>
      <c r="GZ29" s="139">
        <f t="shared" si="97"/>
        <v>0</v>
      </c>
      <c r="HA29" s="142">
        <f t="shared" si="98"/>
        <v>1</v>
      </c>
      <c r="HB29" s="139">
        <f t="shared" si="99"/>
        <v>0</v>
      </c>
      <c r="HC29" s="139">
        <f t="shared" si="100"/>
        <v>0</v>
      </c>
      <c r="HD29" s="139">
        <f t="shared" si="101"/>
        <v>0</v>
      </c>
      <c r="HE29" s="142">
        <f t="shared" si="102"/>
        <v>1</v>
      </c>
      <c r="HF29" s="139">
        <f t="shared" si="103"/>
        <v>0</v>
      </c>
      <c r="HG29" s="74">
        <f t="shared" si="104"/>
        <v>0</v>
      </c>
      <c r="HH29" s="105">
        <f ca="1">IF(GT29="St37",PD!$C$2,IF(GT29="St52",PD!$C$3,IF(GT29="Sonderstahl",PD!$C$4,IF(GT29="V2A",PD!$C$5,IF(GT29="V4A",PD!$C$6,IF(GT29="Alu",PD!$C$7,IF(GT29="Messing",PD!$C$8,IF(GT29="Bronce",PD!$C$9,IF(GT29="Titan",PD!$C$10,IF(GT29="Kunststoff",PD!$C$11,IF(GT29="Sonderwerkstoff",PD!$C$12,IF(GT29="Sonderwerkstoff",PD!$C$13,IF(GT29="Sonderwerkstoff",PD!$C$14,1)))))))))))))</f>
        <v>1</v>
      </c>
      <c r="HI29" s="105">
        <f t="shared" ca="1" si="105"/>
        <v>0</v>
      </c>
      <c r="HJ29" s="105" t="e">
        <f t="shared" ca="1" si="106"/>
        <v>#REF!</v>
      </c>
      <c r="HK29" s="105" t="e">
        <f t="shared" si="11"/>
        <v>#REF!</v>
      </c>
      <c r="HL29" s="105" t="e">
        <f t="shared" ca="1" si="107"/>
        <v>#REF!</v>
      </c>
      <c r="HM29" s="71" t="e">
        <f t="shared" ca="1" si="108"/>
        <v>#REF!</v>
      </c>
      <c r="HN29" s="71" t="e">
        <f t="shared" ca="1" si="12"/>
        <v>#REF!</v>
      </c>
      <c r="HO29" s="72" t="e">
        <f t="shared" ca="1" si="109"/>
        <v>#REF!</v>
      </c>
      <c r="HS29"/>
    </row>
    <row r="30" spans="1:231" x14ac:dyDescent="0.25">
      <c r="A30" s="86" t="e">
        <f>#REF!</f>
        <v>#REF!</v>
      </c>
      <c r="B30" s="108" t="s">
        <v>53</v>
      </c>
      <c r="C30" s="93">
        <f ca="1">I37</f>
        <v>0</v>
      </c>
      <c r="D30" s="97" t="e">
        <f>#REF!</f>
        <v>#REF!</v>
      </c>
      <c r="E30" s="86"/>
      <c r="F30" s="86"/>
      <c r="G30" s="86"/>
      <c r="H30" s="98">
        <f>(IF(B30="nein",0,C30*D30))</f>
        <v>0</v>
      </c>
      <c r="M30" s="73">
        <v>27</v>
      </c>
      <c r="N30" s="183">
        <f t="shared" ca="1" si="13"/>
        <v>0</v>
      </c>
      <c r="O30" s="183" t="e">
        <f t="shared" si="14"/>
        <v>#REF!</v>
      </c>
      <c r="P30" s="183" t="e">
        <f t="shared" ca="1" si="15"/>
        <v>#REF!</v>
      </c>
      <c r="Q30" s="183">
        <f t="shared" ca="1" si="16"/>
        <v>0</v>
      </c>
      <c r="R30" s="168">
        <f t="shared" ca="1" si="17"/>
        <v>0</v>
      </c>
      <c r="S30" s="168">
        <f t="shared" ca="1" si="18"/>
        <v>0</v>
      </c>
      <c r="T30" s="186">
        <v>0</v>
      </c>
      <c r="U30" s="82">
        <v>0</v>
      </c>
      <c r="V30" s="82">
        <v>0</v>
      </c>
      <c r="W30" s="82">
        <v>0</v>
      </c>
      <c r="X30" s="187">
        <v>1</v>
      </c>
      <c r="Y30" s="186">
        <v>0</v>
      </c>
      <c r="Z30" s="82">
        <v>0</v>
      </c>
      <c r="AA30" s="82">
        <v>0</v>
      </c>
      <c r="AB30" s="187">
        <v>1</v>
      </c>
      <c r="AC30" s="83">
        <v>0</v>
      </c>
      <c r="AD30" s="74">
        <f t="shared" si="19"/>
        <v>0</v>
      </c>
      <c r="AE30" s="105">
        <f ca="1">IF(Q30="St37",PD!$C$2,IF(Q30="St52",PD!$C$3,IF(Q30="Sonderstahl",PD!$C$4,IF(Q30="V2A",PD!$C$5,IF(Q30="V4A",PD!$C$6,IF(Q30="Alu",PD!$C$7,IF(Q30="Messing",PD!$C$8,IF(Q30="Bronce",PD!$C$9,IF(Q30="Titan",PD!$C$10,IF(Q30="Kunststoff",PD!$C$11,IF(Q30="Sonderwerkstoff",PD!$C$12,IF(Q30="Sonderwerkstoff",PD!$C$13,IF(Q30="Sonderwerkstoff",PD!$C$14,1)))))))))))))</f>
        <v>1</v>
      </c>
      <c r="AF30" s="105">
        <f t="shared" ca="1" si="20"/>
        <v>0</v>
      </c>
      <c r="AG30" s="105">
        <f t="shared" ca="1" si="21"/>
        <v>0</v>
      </c>
      <c r="AH30" s="105">
        <f t="shared" ca="1" si="0"/>
        <v>0</v>
      </c>
      <c r="AI30" s="105">
        <f t="shared" ca="1" si="22"/>
        <v>0</v>
      </c>
      <c r="AJ30" s="71">
        <f t="shared" ca="1" si="110"/>
        <v>0</v>
      </c>
      <c r="AK30" s="71">
        <f t="shared" ca="1" si="1"/>
        <v>0</v>
      </c>
      <c r="AL30" s="72">
        <f t="shared" ca="1" si="24"/>
        <v>0</v>
      </c>
      <c r="AV30" s="2" t="e">
        <f t="shared" si="112"/>
        <v>#REF!</v>
      </c>
      <c r="AW30" s="2" t="str">
        <f>$B$30</f>
        <v>nein</v>
      </c>
      <c r="AX30" s="93" t="e">
        <f ca="1">BD37</f>
        <v>#REF!</v>
      </c>
      <c r="AY30" s="93" t="e">
        <f t="shared" si="114"/>
        <v>#REF!</v>
      </c>
      <c r="AZ30" s="86"/>
      <c r="BA30" s="86"/>
      <c r="BB30" s="97"/>
      <c r="BC30" s="98">
        <f>(IF(AW30="nein",0,AX30*AY30))</f>
        <v>0</v>
      </c>
      <c r="BE30" s="6"/>
      <c r="BH30" s="73">
        <v>27</v>
      </c>
      <c r="BI30" s="144" t="e">
        <f t="shared" si="2"/>
        <v>#REF!</v>
      </c>
      <c r="BJ30" s="136" t="e">
        <f t="shared" si="25"/>
        <v>#REF!</v>
      </c>
      <c r="BK30" s="136" t="e">
        <f t="shared" si="26"/>
        <v>#REF!</v>
      </c>
      <c r="BL30" s="136">
        <f t="shared" ca="1" si="27"/>
        <v>0</v>
      </c>
      <c r="BM30" s="136">
        <f t="shared" ca="1" si="28"/>
        <v>0</v>
      </c>
      <c r="BN30" s="136">
        <f t="shared" ca="1" si="29"/>
        <v>0</v>
      </c>
      <c r="BO30" s="139">
        <f t="shared" si="30"/>
        <v>0</v>
      </c>
      <c r="BP30" s="139">
        <f t="shared" si="31"/>
        <v>0</v>
      </c>
      <c r="BQ30" s="139">
        <f t="shared" si="32"/>
        <v>0</v>
      </c>
      <c r="BR30" s="139">
        <f t="shared" si="33"/>
        <v>0</v>
      </c>
      <c r="BS30" s="142">
        <f t="shared" si="34"/>
        <v>1</v>
      </c>
      <c r="BT30" s="139">
        <f t="shared" si="35"/>
        <v>0</v>
      </c>
      <c r="BU30" s="139">
        <f t="shared" si="36"/>
        <v>0</v>
      </c>
      <c r="BV30" s="139">
        <f t="shared" si="37"/>
        <v>0</v>
      </c>
      <c r="BW30" s="142">
        <f t="shared" si="38"/>
        <v>1</v>
      </c>
      <c r="BX30" s="139">
        <f t="shared" si="39"/>
        <v>0</v>
      </c>
      <c r="BY30" s="74">
        <f t="shared" si="40"/>
        <v>0</v>
      </c>
      <c r="BZ30" s="105">
        <f ca="1">IF(BL30="St37",PD!$C$2,IF(BL30="St52",PD!$C$3,IF(BL30="Sonderstahl",PD!$C$4,IF(BL30="V2A",PD!$C$5,IF(BL30="V4A",PD!$C$6,IF(BL30="Alu",PD!$C$7,IF(BL30="Messing",PD!$C$8,IF(BL30="Bronce",PD!$C$9,IF(BL30="Titan",PD!$C$10,IF(BL30="Kunststoff",PD!$C$11,IF(BL30="Sonderwerkstoff",PD!$C$12,IF(BL30="Sonderwerkstoff",PD!$C$13,IF(BL30="Sonderwerkstoff",PD!$C$14,1)))))))))))))</f>
        <v>1</v>
      </c>
      <c r="CA30" s="105">
        <f t="shared" ca="1" si="41"/>
        <v>0</v>
      </c>
      <c r="CB30" s="105" t="e">
        <f t="shared" ca="1" si="42"/>
        <v>#REF!</v>
      </c>
      <c r="CC30" s="105" t="e">
        <f t="shared" si="3"/>
        <v>#REF!</v>
      </c>
      <c r="CD30" s="105" t="e">
        <f t="shared" ca="1" si="43"/>
        <v>#REF!</v>
      </c>
      <c r="CE30" s="71" t="e">
        <f t="shared" ca="1" si="44"/>
        <v>#REF!</v>
      </c>
      <c r="CF30" s="71" t="e">
        <f t="shared" ca="1" si="4"/>
        <v>#REF!</v>
      </c>
      <c r="CG30" s="72" t="e">
        <f t="shared" ca="1" si="45"/>
        <v>#REF!</v>
      </c>
      <c r="CP30" s="14" t="e">
        <f t="shared" si="118"/>
        <v>#REF!</v>
      </c>
      <c r="CQ30" s="2" t="str">
        <f>$B$30</f>
        <v>nein</v>
      </c>
      <c r="CR30" s="93" t="e">
        <f ca="1">CX37</f>
        <v>#REF!</v>
      </c>
      <c r="CS30" s="93" t="e">
        <f t="shared" si="120"/>
        <v>#REF!</v>
      </c>
      <c r="CT30" s="86"/>
      <c r="CU30" s="86"/>
      <c r="CV30" s="97"/>
      <c r="CW30" s="98">
        <f>(IF(CQ30="nein",0,CR30*CS30))</f>
        <v>0</v>
      </c>
      <c r="CY30" s="6"/>
      <c r="DB30" s="73">
        <v>27</v>
      </c>
      <c r="DC30" s="144" t="e">
        <f t="shared" si="46"/>
        <v>#REF!</v>
      </c>
      <c r="DD30" s="136" t="e">
        <f t="shared" si="47"/>
        <v>#REF!</v>
      </c>
      <c r="DE30" s="136" t="e">
        <f t="shared" si="48"/>
        <v>#REF!</v>
      </c>
      <c r="DF30" s="136">
        <f t="shared" ca="1" si="49"/>
        <v>0</v>
      </c>
      <c r="DG30" s="136">
        <f t="shared" ca="1" si="50"/>
        <v>0</v>
      </c>
      <c r="DH30" s="136">
        <f t="shared" ca="1" si="51"/>
        <v>0</v>
      </c>
      <c r="DI30" s="139">
        <f t="shared" si="52"/>
        <v>0</v>
      </c>
      <c r="DJ30" s="139">
        <f t="shared" si="53"/>
        <v>0</v>
      </c>
      <c r="DK30" s="139">
        <f t="shared" si="54"/>
        <v>0</v>
      </c>
      <c r="DL30" s="139">
        <f t="shared" si="55"/>
        <v>0</v>
      </c>
      <c r="DM30" s="142">
        <f t="shared" si="56"/>
        <v>1</v>
      </c>
      <c r="DN30" s="139">
        <f t="shared" si="57"/>
        <v>0</v>
      </c>
      <c r="DO30" s="139">
        <f t="shared" si="58"/>
        <v>0</v>
      </c>
      <c r="DP30" s="139">
        <f t="shared" si="59"/>
        <v>0</v>
      </c>
      <c r="DQ30" s="142">
        <f t="shared" si="60"/>
        <v>1</v>
      </c>
      <c r="DR30" s="139">
        <f t="shared" si="61"/>
        <v>0</v>
      </c>
      <c r="DS30" s="74">
        <f t="shared" si="62"/>
        <v>0</v>
      </c>
      <c r="DT30" s="105">
        <f ca="1">IF(DF30="St37",PD!$C$2,IF(DF30="St52",PD!$C$3,IF(DF30="Sonderstahl",PD!$C$4,IF(DF30="V2A",PD!$C$5,IF(DF30="V4A",PD!$C$6,IF(DF30="Alu",PD!$C$7,IF(DF30="Messing",PD!$C$8,IF(DF30="Bronce",PD!$C$9,IF(DF30="Titan",PD!$C$10,IF(DF30="Kunststoff",PD!$C$11,IF(DF30="Sonderwerkstoff",PD!$C$12,IF(DF30="Sonderwerkstoff",PD!$C$13,IF(DF30="Sonderwerkstoff",PD!$C$14,1)))))))))))))</f>
        <v>1</v>
      </c>
      <c r="DU30" s="105">
        <f t="shared" ca="1" si="63"/>
        <v>0</v>
      </c>
      <c r="DV30" s="105" t="e">
        <f t="shared" ca="1" si="64"/>
        <v>#REF!</v>
      </c>
      <c r="DW30" s="105" t="e">
        <f t="shared" si="5"/>
        <v>#REF!</v>
      </c>
      <c r="DX30" s="105" t="e">
        <f t="shared" ca="1" si="65"/>
        <v>#REF!</v>
      </c>
      <c r="DY30" s="71" t="e">
        <f t="shared" ca="1" si="66"/>
        <v>#REF!</v>
      </c>
      <c r="DZ30" s="71" t="e">
        <f t="shared" ca="1" si="6"/>
        <v>#REF!</v>
      </c>
      <c r="EA30" s="72" t="e">
        <f t="shared" ca="1" si="67"/>
        <v>#REF!</v>
      </c>
      <c r="EJ30" s="2" t="e">
        <f t="shared" si="124"/>
        <v>#REF!</v>
      </c>
      <c r="EK30" s="2" t="str">
        <f>$B$30</f>
        <v>nein</v>
      </c>
      <c r="EL30" s="93" t="e">
        <f ca="1">ER37</f>
        <v>#REF!</v>
      </c>
      <c r="EM30" s="93" t="e">
        <f t="shared" si="126"/>
        <v>#REF!</v>
      </c>
      <c r="EN30" s="86"/>
      <c r="EO30" s="86"/>
      <c r="EP30" s="97"/>
      <c r="EQ30" s="98">
        <f>(IF(EK30="nein",0,EL30*EM30))</f>
        <v>0</v>
      </c>
      <c r="ES30" s="6"/>
      <c r="EV30" s="73">
        <v>27</v>
      </c>
      <c r="EW30" s="144" t="e">
        <f t="shared" si="7"/>
        <v>#REF!</v>
      </c>
      <c r="EX30" s="136" t="e">
        <f t="shared" si="68"/>
        <v>#REF!</v>
      </c>
      <c r="EY30" s="136" t="e">
        <f t="shared" si="69"/>
        <v>#REF!</v>
      </c>
      <c r="EZ30" s="136">
        <f t="shared" ca="1" si="70"/>
        <v>0</v>
      </c>
      <c r="FA30" s="136">
        <f t="shared" ca="1" si="71"/>
        <v>0</v>
      </c>
      <c r="FB30" s="136">
        <f t="shared" ca="1" si="72"/>
        <v>0</v>
      </c>
      <c r="FC30" s="139">
        <f t="shared" si="73"/>
        <v>0</v>
      </c>
      <c r="FD30" s="139">
        <f t="shared" si="74"/>
        <v>0</v>
      </c>
      <c r="FE30" s="139">
        <f t="shared" si="75"/>
        <v>0</v>
      </c>
      <c r="FF30" s="139">
        <f t="shared" si="76"/>
        <v>0</v>
      </c>
      <c r="FG30" s="142">
        <f t="shared" si="77"/>
        <v>1</v>
      </c>
      <c r="FH30" s="139">
        <f t="shared" si="78"/>
        <v>0</v>
      </c>
      <c r="FI30" s="139">
        <f t="shared" si="79"/>
        <v>0</v>
      </c>
      <c r="FJ30" s="139">
        <f t="shared" si="80"/>
        <v>0</v>
      </c>
      <c r="FK30" s="142">
        <f t="shared" si="81"/>
        <v>1</v>
      </c>
      <c r="FL30" s="139">
        <f t="shared" si="82"/>
        <v>0</v>
      </c>
      <c r="FM30" s="74">
        <f t="shared" si="83"/>
        <v>0</v>
      </c>
      <c r="FN30" s="105">
        <f ca="1">IF(EZ30="St37",PD!$C$2,IF(EZ30="St52",PD!$C$3,IF(EZ30="Sonderstahl",PD!$C$4,IF(EZ30="V2A",PD!$C$5,IF(EZ30="V4A",PD!$C$6,IF(EZ30="Alu",PD!$C$7,IF(EZ30="Messing",PD!$C$8,IF(EZ30="Bronce",PD!$C$9,IF(EZ30="Titan",PD!$C$10,IF(EZ30="Kunststoff",PD!$C$11,IF(EZ30="Sonderwerkstoff",PD!$C$12,IF(EZ30="Sonderwerkstoff",PD!$C$13,IF(EZ30="Sonderwerkstoff",PD!$C$14,1)))))))))))))</f>
        <v>1</v>
      </c>
      <c r="FO30" s="105">
        <f t="shared" ca="1" si="84"/>
        <v>0</v>
      </c>
      <c r="FP30" s="105" t="e">
        <f t="shared" ca="1" si="85"/>
        <v>#REF!</v>
      </c>
      <c r="FQ30" s="105" t="e">
        <f t="shared" si="8"/>
        <v>#REF!</v>
      </c>
      <c r="FR30" s="105" t="e">
        <f t="shared" ca="1" si="86"/>
        <v>#REF!</v>
      </c>
      <c r="FS30" s="71" t="e">
        <f t="shared" ca="1" si="87"/>
        <v>#REF!</v>
      </c>
      <c r="FT30" s="71" t="e">
        <f t="shared" ca="1" si="9"/>
        <v>#REF!</v>
      </c>
      <c r="FU30" s="72" t="e">
        <f t="shared" ca="1" si="88"/>
        <v>#REF!</v>
      </c>
      <c r="GD30" s="2" t="e">
        <f t="shared" si="130"/>
        <v>#REF!</v>
      </c>
      <c r="GE30" s="2" t="str">
        <f>$B$30</f>
        <v>nein</v>
      </c>
      <c r="GF30" s="93" t="e">
        <f ca="1">GL37</f>
        <v>#REF!</v>
      </c>
      <c r="GG30" s="93" t="e">
        <f t="shared" si="132"/>
        <v>#REF!</v>
      </c>
      <c r="GH30" s="86"/>
      <c r="GI30" s="86"/>
      <c r="GJ30" s="97"/>
      <c r="GK30" s="98">
        <f>(IF(GE30="nein",0,GF30*GG30))</f>
        <v>0</v>
      </c>
      <c r="GM30" s="6"/>
      <c r="GP30" s="73">
        <v>27</v>
      </c>
      <c r="GQ30" s="144" t="e">
        <f t="shared" si="10"/>
        <v>#REF!</v>
      </c>
      <c r="GR30" s="136" t="e">
        <f t="shared" si="89"/>
        <v>#REF!</v>
      </c>
      <c r="GS30" s="136" t="e">
        <f t="shared" si="90"/>
        <v>#REF!</v>
      </c>
      <c r="GT30" s="136">
        <f t="shared" ca="1" si="91"/>
        <v>0</v>
      </c>
      <c r="GU30" s="136">
        <f t="shared" ca="1" si="92"/>
        <v>0</v>
      </c>
      <c r="GV30" s="136">
        <f t="shared" ca="1" si="93"/>
        <v>0</v>
      </c>
      <c r="GW30" s="139">
        <f t="shared" si="94"/>
        <v>0</v>
      </c>
      <c r="GX30" s="139">
        <f t="shared" si="95"/>
        <v>0</v>
      </c>
      <c r="GY30" s="139">
        <f t="shared" si="96"/>
        <v>0</v>
      </c>
      <c r="GZ30" s="139">
        <f t="shared" si="97"/>
        <v>0</v>
      </c>
      <c r="HA30" s="142">
        <f t="shared" si="98"/>
        <v>1</v>
      </c>
      <c r="HB30" s="139">
        <f t="shared" si="99"/>
        <v>0</v>
      </c>
      <c r="HC30" s="139">
        <f t="shared" si="100"/>
        <v>0</v>
      </c>
      <c r="HD30" s="139">
        <f t="shared" si="101"/>
        <v>0</v>
      </c>
      <c r="HE30" s="142">
        <f t="shared" si="102"/>
        <v>1</v>
      </c>
      <c r="HF30" s="139">
        <f t="shared" si="103"/>
        <v>0</v>
      </c>
      <c r="HG30" s="74">
        <f t="shared" si="104"/>
        <v>0</v>
      </c>
      <c r="HH30" s="105">
        <f ca="1">IF(GT30="St37",PD!$C$2,IF(GT30="St52",PD!$C$3,IF(GT30="Sonderstahl",PD!$C$4,IF(GT30="V2A",PD!$C$5,IF(GT30="V4A",PD!$C$6,IF(GT30="Alu",PD!$C$7,IF(GT30="Messing",PD!$C$8,IF(GT30="Bronce",PD!$C$9,IF(GT30="Titan",PD!$C$10,IF(GT30="Kunststoff",PD!$C$11,IF(GT30="Sonderwerkstoff",PD!$C$12,IF(GT30="Sonderwerkstoff",PD!$C$13,IF(GT30="Sonderwerkstoff",PD!$C$14,1)))))))))))))</f>
        <v>1</v>
      </c>
      <c r="HI30" s="105">
        <f t="shared" ca="1" si="105"/>
        <v>0</v>
      </c>
      <c r="HJ30" s="105" t="e">
        <f t="shared" ca="1" si="106"/>
        <v>#REF!</v>
      </c>
      <c r="HK30" s="105" t="e">
        <f t="shared" si="11"/>
        <v>#REF!</v>
      </c>
      <c r="HL30" s="105" t="e">
        <f t="shared" ca="1" si="107"/>
        <v>#REF!</v>
      </c>
      <c r="HM30" s="71" t="e">
        <f t="shared" ca="1" si="108"/>
        <v>#REF!</v>
      </c>
      <c r="HN30" s="71" t="e">
        <f t="shared" ca="1" si="12"/>
        <v>#REF!</v>
      </c>
      <c r="HO30" s="72" t="e">
        <f t="shared" ca="1" si="109"/>
        <v>#REF!</v>
      </c>
    </row>
    <row r="31" spans="1:231" x14ac:dyDescent="0.25">
      <c r="A31" s="86" t="e">
        <f>#REF!</f>
        <v>#REF!</v>
      </c>
      <c r="B31" s="108" t="s">
        <v>53</v>
      </c>
      <c r="H31" s="98" t="e">
        <f>((IF(B31="nein",0,AT4))/'1 - Eingabemaske'!K34)*'1 - Eingabemaske'!#REF!</f>
        <v>#DIV/0!</v>
      </c>
      <c r="M31" s="73">
        <v>28</v>
      </c>
      <c r="N31" s="183">
        <f t="shared" ca="1" si="13"/>
        <v>0</v>
      </c>
      <c r="O31" s="183" t="e">
        <f t="shared" si="14"/>
        <v>#REF!</v>
      </c>
      <c r="P31" s="183" t="e">
        <f t="shared" ca="1" si="15"/>
        <v>#REF!</v>
      </c>
      <c r="Q31" s="183">
        <f t="shared" ca="1" si="16"/>
        <v>0</v>
      </c>
      <c r="R31" s="168">
        <f t="shared" ca="1" si="17"/>
        <v>0</v>
      </c>
      <c r="S31" s="168">
        <f t="shared" ca="1" si="18"/>
        <v>0</v>
      </c>
      <c r="T31" s="186">
        <v>0</v>
      </c>
      <c r="U31" s="82">
        <v>0</v>
      </c>
      <c r="V31" s="82">
        <v>0</v>
      </c>
      <c r="W31" s="82">
        <v>0</v>
      </c>
      <c r="X31" s="187">
        <v>1</v>
      </c>
      <c r="Y31" s="186">
        <v>0</v>
      </c>
      <c r="Z31" s="82">
        <v>0</v>
      </c>
      <c r="AA31" s="82">
        <v>0</v>
      </c>
      <c r="AB31" s="187">
        <v>1</v>
      </c>
      <c r="AC31" s="83">
        <v>0</v>
      </c>
      <c r="AD31" s="74">
        <f t="shared" si="19"/>
        <v>0</v>
      </c>
      <c r="AE31" s="105">
        <f ca="1">IF(Q31="St37",PD!$C$2,IF(Q31="St52",PD!$C$3,IF(Q31="Sonderstahl",PD!$C$4,IF(Q31="V2A",PD!$C$5,IF(Q31="V4A",PD!$C$6,IF(Q31="Alu",PD!$C$7,IF(Q31="Messing",PD!$C$8,IF(Q31="Bronce",PD!$C$9,IF(Q31="Titan",PD!$C$10,IF(Q31="Kunststoff",PD!$C$11,IF(Q31="Sonderwerkstoff",PD!$C$12,IF(Q31="Sonderwerkstoff",PD!$C$13,IF(Q31="Sonderwerkstoff",PD!$C$14,1)))))))))))))</f>
        <v>1</v>
      </c>
      <c r="AF31" s="105">
        <f t="shared" ca="1" si="20"/>
        <v>0</v>
      </c>
      <c r="AG31" s="105">
        <f t="shared" ca="1" si="21"/>
        <v>0</v>
      </c>
      <c r="AH31" s="105">
        <f t="shared" ca="1" si="0"/>
        <v>0</v>
      </c>
      <c r="AI31" s="105">
        <f t="shared" ca="1" si="22"/>
        <v>0</v>
      </c>
      <c r="AJ31" s="71">
        <f t="shared" ca="1" si="110"/>
        <v>0</v>
      </c>
      <c r="AK31" s="71">
        <f t="shared" ca="1" si="1"/>
        <v>0</v>
      </c>
      <c r="AL31" s="72">
        <f t="shared" ca="1" si="24"/>
        <v>0</v>
      </c>
      <c r="AV31" s="2" t="e">
        <f t="shared" si="112"/>
        <v>#REF!</v>
      </c>
      <c r="AW31" s="2" t="str">
        <f>$B$31</f>
        <v>nein</v>
      </c>
      <c r="BC31" s="98" t="e">
        <f>((IF($B$31="nein",0,CO4))/'1 - Eingabemaske'!$K$34)*'1 - Eingabemaske'!#REF!</f>
        <v>#DIV/0!</v>
      </c>
      <c r="BE31" s="6"/>
      <c r="BH31" s="73">
        <v>28</v>
      </c>
      <c r="BI31" s="144" t="e">
        <f t="shared" si="2"/>
        <v>#REF!</v>
      </c>
      <c r="BJ31" s="136" t="e">
        <f t="shared" si="25"/>
        <v>#REF!</v>
      </c>
      <c r="BK31" s="136" t="e">
        <f t="shared" si="26"/>
        <v>#REF!</v>
      </c>
      <c r="BL31" s="136">
        <f t="shared" ca="1" si="27"/>
        <v>0</v>
      </c>
      <c r="BM31" s="136">
        <f t="shared" ca="1" si="28"/>
        <v>0</v>
      </c>
      <c r="BN31" s="136">
        <f t="shared" ca="1" si="29"/>
        <v>0</v>
      </c>
      <c r="BO31" s="139">
        <f t="shared" si="30"/>
        <v>0</v>
      </c>
      <c r="BP31" s="139">
        <f t="shared" si="31"/>
        <v>0</v>
      </c>
      <c r="BQ31" s="139">
        <f t="shared" si="32"/>
        <v>0</v>
      </c>
      <c r="BR31" s="139">
        <f t="shared" si="33"/>
        <v>0</v>
      </c>
      <c r="BS31" s="142">
        <f t="shared" si="34"/>
        <v>1</v>
      </c>
      <c r="BT31" s="139">
        <f t="shared" si="35"/>
        <v>0</v>
      </c>
      <c r="BU31" s="139">
        <f t="shared" si="36"/>
        <v>0</v>
      </c>
      <c r="BV31" s="139">
        <f t="shared" si="37"/>
        <v>0</v>
      </c>
      <c r="BW31" s="142">
        <f t="shared" si="38"/>
        <v>1</v>
      </c>
      <c r="BX31" s="139">
        <f t="shared" si="39"/>
        <v>0</v>
      </c>
      <c r="BY31" s="74">
        <f t="shared" si="40"/>
        <v>0</v>
      </c>
      <c r="BZ31" s="105">
        <f ca="1">IF(BL31="St37",PD!$C$2,IF(BL31="St52",PD!$C$3,IF(BL31="Sonderstahl",PD!$C$4,IF(BL31="V2A",PD!$C$5,IF(BL31="V4A",PD!$C$6,IF(BL31="Alu",PD!$C$7,IF(BL31="Messing",PD!$C$8,IF(BL31="Bronce",PD!$C$9,IF(BL31="Titan",PD!$C$10,IF(BL31="Kunststoff",PD!$C$11,IF(BL31="Sonderwerkstoff",PD!$C$12,IF(BL31="Sonderwerkstoff",PD!$C$13,IF(BL31="Sonderwerkstoff",PD!$C$14,1)))))))))))))</f>
        <v>1</v>
      </c>
      <c r="CA31" s="105">
        <f t="shared" ca="1" si="41"/>
        <v>0</v>
      </c>
      <c r="CB31" s="105" t="e">
        <f t="shared" ca="1" si="42"/>
        <v>#REF!</v>
      </c>
      <c r="CC31" s="105" t="e">
        <f t="shared" si="3"/>
        <v>#REF!</v>
      </c>
      <c r="CD31" s="105" t="e">
        <f t="shared" ca="1" si="43"/>
        <v>#REF!</v>
      </c>
      <c r="CE31" s="71" t="e">
        <f t="shared" ca="1" si="44"/>
        <v>#REF!</v>
      </c>
      <c r="CF31" s="71" t="e">
        <f t="shared" ca="1" si="4"/>
        <v>#REF!</v>
      </c>
      <c r="CG31" s="72" t="e">
        <f t="shared" ca="1" si="45"/>
        <v>#REF!</v>
      </c>
      <c r="CP31" s="14" t="e">
        <f t="shared" si="118"/>
        <v>#REF!</v>
      </c>
      <c r="CQ31" s="2" t="str">
        <f>$B$31</f>
        <v>nein</v>
      </c>
      <c r="CV31" s="93"/>
      <c r="CW31" s="98" t="e">
        <f>((IF($B$31="nein",0,EI4))/'1 - Eingabemaske'!$K$34)*'1 - Eingabemaske'!#REF!</f>
        <v>#DIV/0!</v>
      </c>
      <c r="CY31" s="6"/>
      <c r="DB31" s="73">
        <v>28</v>
      </c>
      <c r="DC31" s="144" t="e">
        <f t="shared" si="46"/>
        <v>#REF!</v>
      </c>
      <c r="DD31" s="136" t="e">
        <f t="shared" si="47"/>
        <v>#REF!</v>
      </c>
      <c r="DE31" s="136" t="e">
        <f t="shared" si="48"/>
        <v>#REF!</v>
      </c>
      <c r="DF31" s="136">
        <f t="shared" ca="1" si="49"/>
        <v>0</v>
      </c>
      <c r="DG31" s="136">
        <f t="shared" ca="1" si="50"/>
        <v>0</v>
      </c>
      <c r="DH31" s="136">
        <f t="shared" ca="1" si="51"/>
        <v>0</v>
      </c>
      <c r="DI31" s="139">
        <f t="shared" si="52"/>
        <v>0</v>
      </c>
      <c r="DJ31" s="139">
        <f t="shared" si="53"/>
        <v>0</v>
      </c>
      <c r="DK31" s="139">
        <f t="shared" si="54"/>
        <v>0</v>
      </c>
      <c r="DL31" s="139">
        <f t="shared" si="55"/>
        <v>0</v>
      </c>
      <c r="DM31" s="142">
        <f t="shared" si="56"/>
        <v>1</v>
      </c>
      <c r="DN31" s="139">
        <f t="shared" si="57"/>
        <v>0</v>
      </c>
      <c r="DO31" s="139">
        <f t="shared" si="58"/>
        <v>0</v>
      </c>
      <c r="DP31" s="139">
        <f t="shared" si="59"/>
        <v>0</v>
      </c>
      <c r="DQ31" s="142">
        <f t="shared" si="60"/>
        <v>1</v>
      </c>
      <c r="DR31" s="139">
        <f t="shared" si="61"/>
        <v>0</v>
      </c>
      <c r="DS31" s="74">
        <f t="shared" si="62"/>
        <v>0</v>
      </c>
      <c r="DT31" s="105">
        <f ca="1">IF(DF31="St37",PD!$C$2,IF(DF31="St52",PD!$C$3,IF(DF31="Sonderstahl",PD!$C$4,IF(DF31="V2A",PD!$C$5,IF(DF31="V4A",PD!$C$6,IF(DF31="Alu",PD!$C$7,IF(DF31="Messing",PD!$C$8,IF(DF31="Bronce",PD!$C$9,IF(DF31="Titan",PD!$C$10,IF(DF31="Kunststoff",PD!$C$11,IF(DF31="Sonderwerkstoff",PD!$C$12,IF(DF31="Sonderwerkstoff",PD!$C$13,IF(DF31="Sonderwerkstoff",PD!$C$14,1)))))))))))))</f>
        <v>1</v>
      </c>
      <c r="DU31" s="105">
        <f t="shared" ca="1" si="63"/>
        <v>0</v>
      </c>
      <c r="DV31" s="105" t="e">
        <f t="shared" ca="1" si="64"/>
        <v>#REF!</v>
      </c>
      <c r="DW31" s="105" t="e">
        <f t="shared" si="5"/>
        <v>#REF!</v>
      </c>
      <c r="DX31" s="105" t="e">
        <f t="shared" ca="1" si="65"/>
        <v>#REF!</v>
      </c>
      <c r="DY31" s="71" t="e">
        <f t="shared" ca="1" si="66"/>
        <v>#REF!</v>
      </c>
      <c r="DZ31" s="71" t="e">
        <f t="shared" ca="1" si="6"/>
        <v>#REF!</v>
      </c>
      <c r="EA31" s="72" t="e">
        <f t="shared" ca="1" si="67"/>
        <v>#REF!</v>
      </c>
      <c r="EJ31" s="2" t="e">
        <f t="shared" si="124"/>
        <v>#REF!</v>
      </c>
      <c r="EK31" s="2" t="str">
        <f>$B$31</f>
        <v>nein</v>
      </c>
      <c r="EP31" s="93"/>
      <c r="EQ31" s="98" t="e">
        <f>((IF($B$31="nein",0,GC4))/'1 - Eingabemaske'!$K$34)*'1 - Eingabemaske'!#REF!</f>
        <v>#DIV/0!</v>
      </c>
      <c r="ES31" s="6"/>
      <c r="EV31" s="73">
        <v>28</v>
      </c>
      <c r="EW31" s="144" t="e">
        <f t="shared" si="7"/>
        <v>#REF!</v>
      </c>
      <c r="EX31" s="136" t="e">
        <f t="shared" si="68"/>
        <v>#REF!</v>
      </c>
      <c r="EY31" s="136" t="e">
        <f t="shared" si="69"/>
        <v>#REF!</v>
      </c>
      <c r="EZ31" s="136">
        <f t="shared" ca="1" si="70"/>
        <v>0</v>
      </c>
      <c r="FA31" s="136">
        <f t="shared" ca="1" si="71"/>
        <v>0</v>
      </c>
      <c r="FB31" s="136">
        <f t="shared" ca="1" si="72"/>
        <v>0</v>
      </c>
      <c r="FC31" s="139">
        <f t="shared" si="73"/>
        <v>0</v>
      </c>
      <c r="FD31" s="139">
        <f t="shared" si="74"/>
        <v>0</v>
      </c>
      <c r="FE31" s="139">
        <f t="shared" si="75"/>
        <v>0</v>
      </c>
      <c r="FF31" s="139">
        <f t="shared" si="76"/>
        <v>0</v>
      </c>
      <c r="FG31" s="142">
        <f t="shared" si="77"/>
        <v>1</v>
      </c>
      <c r="FH31" s="139">
        <f t="shared" si="78"/>
        <v>0</v>
      </c>
      <c r="FI31" s="139">
        <f t="shared" si="79"/>
        <v>0</v>
      </c>
      <c r="FJ31" s="139">
        <f t="shared" si="80"/>
        <v>0</v>
      </c>
      <c r="FK31" s="142">
        <f t="shared" si="81"/>
        <v>1</v>
      </c>
      <c r="FL31" s="139">
        <f t="shared" si="82"/>
        <v>0</v>
      </c>
      <c r="FM31" s="74">
        <f t="shared" si="83"/>
        <v>0</v>
      </c>
      <c r="FN31" s="105">
        <f ca="1">IF(EZ31="St37",PD!$C$2,IF(EZ31="St52",PD!$C$3,IF(EZ31="Sonderstahl",PD!$C$4,IF(EZ31="V2A",PD!$C$5,IF(EZ31="V4A",PD!$C$6,IF(EZ31="Alu",PD!$C$7,IF(EZ31="Messing",PD!$C$8,IF(EZ31="Bronce",PD!$C$9,IF(EZ31="Titan",PD!$C$10,IF(EZ31="Kunststoff",PD!$C$11,IF(EZ31="Sonderwerkstoff",PD!$C$12,IF(EZ31="Sonderwerkstoff",PD!$C$13,IF(EZ31="Sonderwerkstoff",PD!$C$14,1)))))))))))))</f>
        <v>1</v>
      </c>
      <c r="FO31" s="105">
        <f t="shared" ca="1" si="84"/>
        <v>0</v>
      </c>
      <c r="FP31" s="105" t="e">
        <f t="shared" ca="1" si="85"/>
        <v>#REF!</v>
      </c>
      <c r="FQ31" s="105" t="e">
        <f t="shared" si="8"/>
        <v>#REF!</v>
      </c>
      <c r="FR31" s="105" t="e">
        <f t="shared" ca="1" si="86"/>
        <v>#REF!</v>
      </c>
      <c r="FS31" s="71" t="e">
        <f t="shared" ca="1" si="87"/>
        <v>#REF!</v>
      </c>
      <c r="FT31" s="71" t="e">
        <f t="shared" ca="1" si="9"/>
        <v>#REF!</v>
      </c>
      <c r="FU31" s="72" t="e">
        <f t="shared" ca="1" si="88"/>
        <v>#REF!</v>
      </c>
      <c r="GD31" s="2" t="e">
        <f t="shared" si="130"/>
        <v>#REF!</v>
      </c>
      <c r="GE31" s="2" t="str">
        <f>$B$31</f>
        <v>nein</v>
      </c>
      <c r="GJ31" s="93"/>
      <c r="GK31" s="98" t="e">
        <f>((IF($B$31="nein",0,HW4))/'1 - Eingabemaske'!$K$34)*'1 - Eingabemaske'!#REF!</f>
        <v>#DIV/0!</v>
      </c>
      <c r="GM31" s="6"/>
      <c r="GP31" s="73">
        <v>28</v>
      </c>
      <c r="GQ31" s="144" t="e">
        <f t="shared" si="10"/>
        <v>#REF!</v>
      </c>
      <c r="GR31" s="136" t="e">
        <f t="shared" si="89"/>
        <v>#REF!</v>
      </c>
      <c r="GS31" s="136" t="e">
        <f t="shared" si="90"/>
        <v>#REF!</v>
      </c>
      <c r="GT31" s="136">
        <f t="shared" ca="1" si="91"/>
        <v>0</v>
      </c>
      <c r="GU31" s="136">
        <f t="shared" ca="1" si="92"/>
        <v>0</v>
      </c>
      <c r="GV31" s="136">
        <f t="shared" ca="1" si="93"/>
        <v>0</v>
      </c>
      <c r="GW31" s="139">
        <f t="shared" si="94"/>
        <v>0</v>
      </c>
      <c r="GX31" s="139">
        <f t="shared" si="95"/>
        <v>0</v>
      </c>
      <c r="GY31" s="139">
        <f t="shared" si="96"/>
        <v>0</v>
      </c>
      <c r="GZ31" s="139">
        <f t="shared" si="97"/>
        <v>0</v>
      </c>
      <c r="HA31" s="142">
        <f t="shared" si="98"/>
        <v>1</v>
      </c>
      <c r="HB31" s="139">
        <f t="shared" si="99"/>
        <v>0</v>
      </c>
      <c r="HC31" s="139">
        <f t="shared" si="100"/>
        <v>0</v>
      </c>
      <c r="HD31" s="139">
        <f t="shared" si="101"/>
        <v>0</v>
      </c>
      <c r="HE31" s="142">
        <f t="shared" si="102"/>
        <v>1</v>
      </c>
      <c r="HF31" s="139">
        <f t="shared" si="103"/>
        <v>0</v>
      </c>
      <c r="HG31" s="74">
        <f t="shared" si="104"/>
        <v>0</v>
      </c>
      <c r="HH31" s="105">
        <f ca="1">IF(GT31="St37",PD!$C$2,IF(GT31="St52",PD!$C$3,IF(GT31="Sonderstahl",PD!$C$4,IF(GT31="V2A",PD!$C$5,IF(GT31="V4A",PD!$C$6,IF(GT31="Alu",PD!$C$7,IF(GT31="Messing",PD!$C$8,IF(GT31="Bronce",PD!$C$9,IF(GT31="Titan",PD!$C$10,IF(GT31="Kunststoff",PD!$C$11,IF(GT31="Sonderwerkstoff",PD!$C$12,IF(GT31="Sonderwerkstoff",PD!$C$13,IF(GT31="Sonderwerkstoff",PD!$C$14,1)))))))))))))</f>
        <v>1</v>
      </c>
      <c r="HI31" s="105">
        <f t="shared" ca="1" si="105"/>
        <v>0</v>
      </c>
      <c r="HJ31" s="105" t="e">
        <f t="shared" ca="1" si="106"/>
        <v>#REF!</v>
      </c>
      <c r="HK31" s="105" t="e">
        <f t="shared" si="11"/>
        <v>#REF!</v>
      </c>
      <c r="HL31" s="105" t="e">
        <f t="shared" ca="1" si="107"/>
        <v>#REF!</v>
      </c>
      <c r="HM31" s="71" t="e">
        <f t="shared" ca="1" si="108"/>
        <v>#REF!</v>
      </c>
      <c r="HN31" s="71" t="e">
        <f t="shared" ca="1" si="12"/>
        <v>#REF!</v>
      </c>
      <c r="HO31" s="72" t="e">
        <f t="shared" ca="1" si="109"/>
        <v>#REF!</v>
      </c>
    </row>
    <row r="32" spans="1:231" x14ac:dyDescent="0.25">
      <c r="A32" s="100" t="e">
        <f>#REF!</f>
        <v>#REF!</v>
      </c>
      <c r="B32" s="93"/>
      <c r="C32" s="93">
        <f ca="1">$N$4</f>
        <v>0</v>
      </c>
      <c r="D32" s="93" t="e">
        <f>#REF!</f>
        <v>#REF!</v>
      </c>
      <c r="E32" s="94">
        <v>0</v>
      </c>
      <c r="F32" s="94">
        <v>0</v>
      </c>
      <c r="G32" s="94">
        <v>0</v>
      </c>
      <c r="H32" s="6" t="e">
        <f ca="1">(E32/60*D32)+(F32/60*D32*'1 - Eingabemaske'!#REF!)+(G32/60*C32*D32)</f>
        <v>#REF!</v>
      </c>
      <c r="M32" s="73">
        <v>29</v>
      </c>
      <c r="N32" s="183">
        <f t="shared" ca="1" si="13"/>
        <v>0</v>
      </c>
      <c r="O32" s="183" t="e">
        <f t="shared" si="14"/>
        <v>#REF!</v>
      </c>
      <c r="P32" s="183" t="e">
        <f t="shared" ca="1" si="15"/>
        <v>#REF!</v>
      </c>
      <c r="Q32" s="183">
        <f t="shared" ca="1" si="16"/>
        <v>0</v>
      </c>
      <c r="R32" s="168">
        <f t="shared" ca="1" si="17"/>
        <v>0</v>
      </c>
      <c r="S32" s="168">
        <f t="shared" ca="1" si="18"/>
        <v>0</v>
      </c>
      <c r="T32" s="186">
        <v>0</v>
      </c>
      <c r="U32" s="82">
        <v>0</v>
      </c>
      <c r="V32" s="82">
        <v>0</v>
      </c>
      <c r="W32" s="82">
        <v>0</v>
      </c>
      <c r="X32" s="187">
        <v>1</v>
      </c>
      <c r="Y32" s="186">
        <v>0</v>
      </c>
      <c r="Z32" s="82">
        <v>0</v>
      </c>
      <c r="AA32" s="82">
        <v>0</v>
      </c>
      <c r="AB32" s="187">
        <v>1</v>
      </c>
      <c r="AC32" s="83">
        <v>0</v>
      </c>
      <c r="AD32" s="74">
        <f t="shared" si="19"/>
        <v>0</v>
      </c>
      <c r="AE32" s="105">
        <f ca="1">IF(Q32="St37",PD!$C$2,IF(Q32="St52",PD!$C$3,IF(Q32="Sonderstahl",PD!$C$4,IF(Q32="V2A",PD!$C$5,IF(Q32="V4A",PD!$C$6,IF(Q32="Alu",PD!$C$7,IF(Q32="Messing",PD!$C$8,IF(Q32="Bronce",PD!$C$9,IF(Q32="Titan",PD!$C$10,IF(Q32="Kunststoff",PD!$C$11,IF(Q32="Sonderwerkstoff",PD!$C$12,IF(Q32="Sonderwerkstoff",PD!$C$13,IF(Q32="Sonderwerkstoff",PD!$C$14,1)))))))))))))</f>
        <v>1</v>
      </c>
      <c r="AF32" s="105">
        <f t="shared" ca="1" si="20"/>
        <v>0</v>
      </c>
      <c r="AG32" s="105">
        <f t="shared" ca="1" si="21"/>
        <v>0</v>
      </c>
      <c r="AH32" s="105">
        <f t="shared" ca="1" si="0"/>
        <v>0</v>
      </c>
      <c r="AI32" s="105">
        <f t="shared" ca="1" si="22"/>
        <v>0</v>
      </c>
      <c r="AJ32" s="71">
        <f t="shared" ca="1" si="110"/>
        <v>0</v>
      </c>
      <c r="AK32" s="71">
        <f t="shared" ca="1" si="1"/>
        <v>0</v>
      </c>
      <c r="AL32" s="72">
        <f t="shared" ca="1" si="24"/>
        <v>0</v>
      </c>
      <c r="AV32" s="93" t="e">
        <f t="shared" si="112"/>
        <v>#REF!</v>
      </c>
      <c r="AW32" s="93"/>
      <c r="AX32" s="145" t="e">
        <f t="shared" ref="AX32:AX35" si="139">BB$1</f>
        <v>#REF!</v>
      </c>
      <c r="AY32" s="93" t="e">
        <f t="shared" si="114"/>
        <v>#REF!</v>
      </c>
      <c r="AZ32" s="97">
        <f t="shared" ref="AZ32:AZ34" si="140">$E32</f>
        <v>0</v>
      </c>
      <c r="BA32" s="97">
        <f t="shared" ref="BA32:BA34" si="141">$F32</f>
        <v>0</v>
      </c>
      <c r="BB32" s="97">
        <f t="shared" ref="BB32:BB34" si="142">$G32</f>
        <v>0</v>
      </c>
      <c r="BC32" s="6" t="e">
        <f>(AZ32/60*AY32)+(BA32/60*AY32*'1 - Eingabemaske'!#REF!)+(BB32/60*AX32*AY32)</f>
        <v>#REF!</v>
      </c>
      <c r="BE32" s="6"/>
      <c r="BH32" s="73">
        <v>29</v>
      </c>
      <c r="BI32" s="144" t="e">
        <f t="shared" si="2"/>
        <v>#REF!</v>
      </c>
      <c r="BJ32" s="136" t="e">
        <f t="shared" si="25"/>
        <v>#REF!</v>
      </c>
      <c r="BK32" s="136" t="e">
        <f t="shared" si="26"/>
        <v>#REF!</v>
      </c>
      <c r="BL32" s="136">
        <f t="shared" ca="1" si="27"/>
        <v>0</v>
      </c>
      <c r="BM32" s="136">
        <f t="shared" ca="1" si="28"/>
        <v>0</v>
      </c>
      <c r="BN32" s="136">
        <f t="shared" ca="1" si="29"/>
        <v>0</v>
      </c>
      <c r="BO32" s="139">
        <f t="shared" si="30"/>
        <v>0</v>
      </c>
      <c r="BP32" s="139">
        <f t="shared" si="31"/>
        <v>0</v>
      </c>
      <c r="BQ32" s="139">
        <f t="shared" si="32"/>
        <v>0</v>
      </c>
      <c r="BR32" s="139">
        <f t="shared" si="33"/>
        <v>0</v>
      </c>
      <c r="BS32" s="142">
        <f t="shared" si="34"/>
        <v>1</v>
      </c>
      <c r="BT32" s="139">
        <f t="shared" si="35"/>
        <v>0</v>
      </c>
      <c r="BU32" s="139">
        <f t="shared" si="36"/>
        <v>0</v>
      </c>
      <c r="BV32" s="139">
        <f t="shared" si="37"/>
        <v>0</v>
      </c>
      <c r="BW32" s="142">
        <f t="shared" si="38"/>
        <v>1</v>
      </c>
      <c r="BX32" s="139">
        <f t="shared" si="39"/>
        <v>0</v>
      </c>
      <c r="BY32" s="74">
        <f t="shared" si="40"/>
        <v>0</v>
      </c>
      <c r="BZ32" s="105">
        <f ca="1">IF(BL32="St37",PD!$C$2,IF(BL32="St52",PD!$C$3,IF(BL32="Sonderstahl",PD!$C$4,IF(BL32="V2A",PD!$C$5,IF(BL32="V4A",PD!$C$6,IF(BL32="Alu",PD!$C$7,IF(BL32="Messing",PD!$C$8,IF(BL32="Bronce",PD!$C$9,IF(BL32="Titan",PD!$C$10,IF(BL32="Kunststoff",PD!$C$11,IF(BL32="Sonderwerkstoff",PD!$C$12,IF(BL32="Sonderwerkstoff",PD!$C$13,IF(BL32="Sonderwerkstoff",PD!$C$14,1)))))))))))))</f>
        <v>1</v>
      </c>
      <c r="CA32" s="105">
        <f t="shared" ca="1" si="41"/>
        <v>0</v>
      </c>
      <c r="CB32" s="105" t="e">
        <f t="shared" ca="1" si="42"/>
        <v>#REF!</v>
      </c>
      <c r="CC32" s="105" t="e">
        <f t="shared" si="3"/>
        <v>#REF!</v>
      </c>
      <c r="CD32" s="105" t="e">
        <f t="shared" ca="1" si="43"/>
        <v>#REF!</v>
      </c>
      <c r="CE32" s="71" t="e">
        <f t="shared" ca="1" si="44"/>
        <v>#REF!</v>
      </c>
      <c r="CF32" s="71" t="e">
        <f t="shared" ca="1" si="4"/>
        <v>#REF!</v>
      </c>
      <c r="CG32" s="72" t="e">
        <f t="shared" ca="1" si="45"/>
        <v>#REF!</v>
      </c>
      <c r="CP32" s="14" t="e">
        <f t="shared" si="118"/>
        <v>#REF!</v>
      </c>
      <c r="CQ32" s="93"/>
      <c r="CR32" s="145" t="e">
        <f t="shared" ref="CR32:CR35" si="143">CV$1</f>
        <v>#REF!</v>
      </c>
      <c r="CS32" s="93" t="e">
        <f t="shared" si="120"/>
        <v>#REF!</v>
      </c>
      <c r="CT32" s="97">
        <f t="shared" ref="CT32:CT34" si="144">$E32</f>
        <v>0</v>
      </c>
      <c r="CU32" s="97">
        <f t="shared" ref="CU32:CU34" si="145">$F32</f>
        <v>0</v>
      </c>
      <c r="CV32" s="97">
        <f t="shared" ref="CV32:CV34" si="146">$G32</f>
        <v>0</v>
      </c>
      <c r="CW32" s="6" t="e">
        <f>(CT32/60*CS32)+(CU32/60*CS32*'1 - Eingabemaske'!#REF!)+(CV32/60*CR32*CS32)</f>
        <v>#REF!</v>
      </c>
      <c r="CY32" s="6"/>
      <c r="DB32" s="73">
        <v>29</v>
      </c>
      <c r="DC32" s="144" t="e">
        <f t="shared" si="46"/>
        <v>#REF!</v>
      </c>
      <c r="DD32" s="136" t="e">
        <f t="shared" si="47"/>
        <v>#REF!</v>
      </c>
      <c r="DE32" s="136" t="e">
        <f t="shared" si="48"/>
        <v>#REF!</v>
      </c>
      <c r="DF32" s="136">
        <f t="shared" ca="1" si="49"/>
        <v>0</v>
      </c>
      <c r="DG32" s="136">
        <f t="shared" ca="1" si="50"/>
        <v>0</v>
      </c>
      <c r="DH32" s="136">
        <f t="shared" ca="1" si="51"/>
        <v>0</v>
      </c>
      <c r="DI32" s="139">
        <f t="shared" si="52"/>
        <v>0</v>
      </c>
      <c r="DJ32" s="139">
        <f t="shared" si="53"/>
        <v>0</v>
      </c>
      <c r="DK32" s="139">
        <f t="shared" si="54"/>
        <v>0</v>
      </c>
      <c r="DL32" s="139">
        <f t="shared" si="55"/>
        <v>0</v>
      </c>
      <c r="DM32" s="142">
        <f t="shared" si="56"/>
        <v>1</v>
      </c>
      <c r="DN32" s="139">
        <f t="shared" si="57"/>
        <v>0</v>
      </c>
      <c r="DO32" s="139">
        <f t="shared" si="58"/>
        <v>0</v>
      </c>
      <c r="DP32" s="139">
        <f t="shared" si="59"/>
        <v>0</v>
      </c>
      <c r="DQ32" s="142">
        <f t="shared" si="60"/>
        <v>1</v>
      </c>
      <c r="DR32" s="139">
        <f t="shared" si="61"/>
        <v>0</v>
      </c>
      <c r="DS32" s="74">
        <f t="shared" si="62"/>
        <v>0</v>
      </c>
      <c r="DT32" s="105">
        <f ca="1">IF(DF32="St37",PD!$C$2,IF(DF32="St52",PD!$C$3,IF(DF32="Sonderstahl",PD!$C$4,IF(DF32="V2A",PD!$C$5,IF(DF32="V4A",PD!$C$6,IF(DF32="Alu",PD!$C$7,IF(DF32="Messing",PD!$C$8,IF(DF32="Bronce",PD!$C$9,IF(DF32="Titan",PD!$C$10,IF(DF32="Kunststoff",PD!$C$11,IF(DF32="Sonderwerkstoff",PD!$C$12,IF(DF32="Sonderwerkstoff",PD!$C$13,IF(DF32="Sonderwerkstoff",PD!$C$14,1)))))))))))))</f>
        <v>1</v>
      </c>
      <c r="DU32" s="105">
        <f t="shared" ca="1" si="63"/>
        <v>0</v>
      </c>
      <c r="DV32" s="105" t="e">
        <f t="shared" ca="1" si="64"/>
        <v>#REF!</v>
      </c>
      <c r="DW32" s="105" t="e">
        <f t="shared" si="5"/>
        <v>#REF!</v>
      </c>
      <c r="DX32" s="105" t="e">
        <f t="shared" ca="1" si="65"/>
        <v>#REF!</v>
      </c>
      <c r="DY32" s="71" t="e">
        <f t="shared" ca="1" si="66"/>
        <v>#REF!</v>
      </c>
      <c r="DZ32" s="71" t="e">
        <f t="shared" ca="1" si="6"/>
        <v>#REF!</v>
      </c>
      <c r="EA32" s="72" t="e">
        <f t="shared" ca="1" si="67"/>
        <v>#REF!</v>
      </c>
      <c r="EJ32" s="93" t="e">
        <f t="shared" si="124"/>
        <v>#REF!</v>
      </c>
      <c r="EK32" s="93"/>
      <c r="EL32" s="145" t="e">
        <f t="shared" ref="EL32:EL35" si="147">EP$1</f>
        <v>#REF!</v>
      </c>
      <c r="EM32" s="93" t="e">
        <f t="shared" si="126"/>
        <v>#REF!</v>
      </c>
      <c r="EN32" s="97">
        <f t="shared" ref="EN32:EN34" si="148">$E32</f>
        <v>0</v>
      </c>
      <c r="EO32" s="97">
        <f t="shared" ref="EO32:EO34" si="149">$F32</f>
        <v>0</v>
      </c>
      <c r="EP32" s="97">
        <f t="shared" ref="EP32:EP34" si="150">$G32</f>
        <v>0</v>
      </c>
      <c r="EQ32" s="6" t="e">
        <f>(EN32/60*EM32)+(EO32/60*EM32*'1 - Eingabemaske'!#REF!)+(EP32/60*EL32*EM32)</f>
        <v>#REF!</v>
      </c>
      <c r="ES32" s="6"/>
      <c r="EV32" s="73">
        <v>29</v>
      </c>
      <c r="EW32" s="144" t="e">
        <f t="shared" si="7"/>
        <v>#REF!</v>
      </c>
      <c r="EX32" s="136" t="e">
        <f t="shared" si="68"/>
        <v>#REF!</v>
      </c>
      <c r="EY32" s="136" t="e">
        <f t="shared" si="69"/>
        <v>#REF!</v>
      </c>
      <c r="EZ32" s="136">
        <f t="shared" ca="1" si="70"/>
        <v>0</v>
      </c>
      <c r="FA32" s="136">
        <f t="shared" ca="1" si="71"/>
        <v>0</v>
      </c>
      <c r="FB32" s="136">
        <f t="shared" ca="1" si="72"/>
        <v>0</v>
      </c>
      <c r="FC32" s="139">
        <f t="shared" si="73"/>
        <v>0</v>
      </c>
      <c r="FD32" s="139">
        <f t="shared" si="74"/>
        <v>0</v>
      </c>
      <c r="FE32" s="139">
        <f t="shared" si="75"/>
        <v>0</v>
      </c>
      <c r="FF32" s="139">
        <f t="shared" si="76"/>
        <v>0</v>
      </c>
      <c r="FG32" s="142">
        <f t="shared" si="77"/>
        <v>1</v>
      </c>
      <c r="FH32" s="139">
        <f t="shared" si="78"/>
        <v>0</v>
      </c>
      <c r="FI32" s="139">
        <f t="shared" si="79"/>
        <v>0</v>
      </c>
      <c r="FJ32" s="139">
        <f t="shared" si="80"/>
        <v>0</v>
      </c>
      <c r="FK32" s="142">
        <f t="shared" si="81"/>
        <v>1</v>
      </c>
      <c r="FL32" s="139">
        <f t="shared" si="82"/>
        <v>0</v>
      </c>
      <c r="FM32" s="74">
        <f t="shared" si="83"/>
        <v>0</v>
      </c>
      <c r="FN32" s="105">
        <f ca="1">IF(EZ32="St37",PD!$C$2,IF(EZ32="St52",PD!$C$3,IF(EZ32="Sonderstahl",PD!$C$4,IF(EZ32="V2A",PD!$C$5,IF(EZ32="V4A",PD!$C$6,IF(EZ32="Alu",PD!$C$7,IF(EZ32="Messing",PD!$C$8,IF(EZ32="Bronce",PD!$C$9,IF(EZ32="Titan",PD!$C$10,IF(EZ32="Kunststoff",PD!$C$11,IF(EZ32="Sonderwerkstoff",PD!$C$12,IF(EZ32="Sonderwerkstoff",PD!$C$13,IF(EZ32="Sonderwerkstoff",PD!$C$14,1)))))))))))))</f>
        <v>1</v>
      </c>
      <c r="FO32" s="105">
        <f t="shared" ca="1" si="84"/>
        <v>0</v>
      </c>
      <c r="FP32" s="105" t="e">
        <f t="shared" ca="1" si="85"/>
        <v>#REF!</v>
      </c>
      <c r="FQ32" s="105" t="e">
        <f t="shared" si="8"/>
        <v>#REF!</v>
      </c>
      <c r="FR32" s="105" t="e">
        <f t="shared" ca="1" si="86"/>
        <v>#REF!</v>
      </c>
      <c r="FS32" s="71" t="e">
        <f t="shared" ca="1" si="87"/>
        <v>#REF!</v>
      </c>
      <c r="FT32" s="71" t="e">
        <f t="shared" ca="1" si="9"/>
        <v>#REF!</v>
      </c>
      <c r="FU32" s="72" t="e">
        <f t="shared" ca="1" si="88"/>
        <v>#REF!</v>
      </c>
      <c r="GD32" s="93" t="e">
        <f t="shared" si="130"/>
        <v>#REF!</v>
      </c>
      <c r="GE32" s="93"/>
      <c r="GF32" s="145" t="e">
        <f t="shared" ref="GF32:GF35" si="151">GJ$1</f>
        <v>#REF!</v>
      </c>
      <c r="GG32" s="93" t="e">
        <f t="shared" si="132"/>
        <v>#REF!</v>
      </c>
      <c r="GH32" s="97">
        <f t="shared" ref="GH32:GH34" si="152">$E32</f>
        <v>0</v>
      </c>
      <c r="GI32" s="97">
        <f t="shared" ref="GI32:GI34" si="153">$F32</f>
        <v>0</v>
      </c>
      <c r="GJ32" s="97">
        <f t="shared" ref="GJ32:GJ34" si="154">$G32</f>
        <v>0</v>
      </c>
      <c r="GK32" s="6" t="e">
        <f>(GH32/60*GG32)+(GI32/60*GG32*'1 - Eingabemaske'!#REF!)+(GJ32/60*GF32*GG32)</f>
        <v>#REF!</v>
      </c>
      <c r="GM32" s="6"/>
      <c r="GP32" s="73">
        <v>29</v>
      </c>
      <c r="GQ32" s="144" t="e">
        <f t="shared" si="10"/>
        <v>#REF!</v>
      </c>
      <c r="GR32" s="136" t="e">
        <f t="shared" si="89"/>
        <v>#REF!</v>
      </c>
      <c r="GS32" s="136" t="e">
        <f t="shared" si="90"/>
        <v>#REF!</v>
      </c>
      <c r="GT32" s="136">
        <f t="shared" ca="1" si="91"/>
        <v>0</v>
      </c>
      <c r="GU32" s="136">
        <f t="shared" ca="1" si="92"/>
        <v>0</v>
      </c>
      <c r="GV32" s="136">
        <f t="shared" ca="1" si="93"/>
        <v>0</v>
      </c>
      <c r="GW32" s="139">
        <f t="shared" si="94"/>
        <v>0</v>
      </c>
      <c r="GX32" s="139">
        <f t="shared" si="95"/>
        <v>0</v>
      </c>
      <c r="GY32" s="139">
        <f t="shared" si="96"/>
        <v>0</v>
      </c>
      <c r="GZ32" s="139">
        <f t="shared" si="97"/>
        <v>0</v>
      </c>
      <c r="HA32" s="142">
        <f t="shared" si="98"/>
        <v>1</v>
      </c>
      <c r="HB32" s="139">
        <f t="shared" si="99"/>
        <v>0</v>
      </c>
      <c r="HC32" s="139">
        <f t="shared" si="100"/>
        <v>0</v>
      </c>
      <c r="HD32" s="139">
        <f t="shared" si="101"/>
        <v>0</v>
      </c>
      <c r="HE32" s="142">
        <f t="shared" si="102"/>
        <v>1</v>
      </c>
      <c r="HF32" s="139">
        <f t="shared" si="103"/>
        <v>0</v>
      </c>
      <c r="HG32" s="74">
        <f t="shared" si="104"/>
        <v>0</v>
      </c>
      <c r="HH32" s="105">
        <f ca="1">IF(GT32="St37",PD!$C$2,IF(GT32="St52",PD!$C$3,IF(GT32="Sonderstahl",PD!$C$4,IF(GT32="V2A",PD!$C$5,IF(GT32="V4A",PD!$C$6,IF(GT32="Alu",PD!$C$7,IF(GT32="Messing",PD!$C$8,IF(GT32="Bronce",PD!$C$9,IF(GT32="Titan",PD!$C$10,IF(GT32="Kunststoff",PD!$C$11,IF(GT32="Sonderwerkstoff",PD!$C$12,IF(GT32="Sonderwerkstoff",PD!$C$13,IF(GT32="Sonderwerkstoff",PD!$C$14,1)))))))))))))</f>
        <v>1</v>
      </c>
      <c r="HI32" s="105">
        <f t="shared" ca="1" si="105"/>
        <v>0</v>
      </c>
      <c r="HJ32" s="105" t="e">
        <f t="shared" ca="1" si="106"/>
        <v>#REF!</v>
      </c>
      <c r="HK32" s="105" t="e">
        <f t="shared" si="11"/>
        <v>#REF!</v>
      </c>
      <c r="HL32" s="105" t="e">
        <f t="shared" ca="1" si="107"/>
        <v>#REF!</v>
      </c>
      <c r="HM32" s="71" t="e">
        <f t="shared" ca="1" si="108"/>
        <v>#REF!</v>
      </c>
      <c r="HN32" s="71" t="e">
        <f t="shared" ca="1" si="12"/>
        <v>#REF!</v>
      </c>
      <c r="HO32" s="72" t="e">
        <f t="shared" ca="1" si="109"/>
        <v>#REF!</v>
      </c>
    </row>
    <row r="33" spans="1:223" x14ac:dyDescent="0.25">
      <c r="A33" s="100" t="e">
        <f>#REF!</f>
        <v>#REF!</v>
      </c>
      <c r="B33" s="93"/>
      <c r="C33" s="93">
        <f ca="1">$N$4</f>
        <v>0</v>
      </c>
      <c r="D33" s="93" t="e">
        <f>#REF!</f>
        <v>#REF!</v>
      </c>
      <c r="E33" s="94">
        <v>0</v>
      </c>
      <c r="F33" s="94">
        <v>0</v>
      </c>
      <c r="G33" s="94">
        <v>0</v>
      </c>
      <c r="H33" s="6" t="e">
        <f ca="1">(E33/60*D33)+(F33/60*D33*'1 - Eingabemaske'!#REF!)+(G33/60*C33*D33)</f>
        <v>#REF!</v>
      </c>
      <c r="M33" s="73">
        <v>30</v>
      </c>
      <c r="N33" s="183">
        <f t="shared" ca="1" si="13"/>
        <v>0</v>
      </c>
      <c r="O33" s="183" t="e">
        <f t="shared" si="14"/>
        <v>#REF!</v>
      </c>
      <c r="P33" s="183" t="e">
        <f t="shared" ca="1" si="15"/>
        <v>#REF!</v>
      </c>
      <c r="Q33" s="183">
        <f t="shared" ca="1" si="16"/>
        <v>0</v>
      </c>
      <c r="R33" s="168">
        <f t="shared" ca="1" si="17"/>
        <v>0</v>
      </c>
      <c r="S33" s="168">
        <f t="shared" ca="1" si="18"/>
        <v>0</v>
      </c>
      <c r="T33" s="186">
        <v>0</v>
      </c>
      <c r="U33" s="82">
        <v>0</v>
      </c>
      <c r="V33" s="82">
        <v>0</v>
      </c>
      <c r="W33" s="82">
        <v>0</v>
      </c>
      <c r="X33" s="187">
        <v>1</v>
      </c>
      <c r="Y33" s="186">
        <v>0</v>
      </c>
      <c r="Z33" s="82">
        <v>0</v>
      </c>
      <c r="AA33" s="82">
        <v>0</v>
      </c>
      <c r="AB33" s="187">
        <v>1</v>
      </c>
      <c r="AC33" s="83">
        <v>0</v>
      </c>
      <c r="AD33" s="74">
        <f t="shared" si="19"/>
        <v>0</v>
      </c>
      <c r="AE33" s="105">
        <f ca="1">IF(Q33="St37",PD!$C$2,IF(Q33="St52",PD!$C$3,IF(Q33="Sonderstahl",PD!$C$4,IF(Q33="V2A",PD!$C$5,IF(Q33="V4A",PD!$C$6,IF(Q33="Alu",PD!$C$7,IF(Q33="Messing",PD!$C$8,IF(Q33="Bronce",PD!$C$9,IF(Q33="Titan",PD!$C$10,IF(Q33="Kunststoff",PD!$C$11,IF(Q33="Sonderwerkstoff",PD!$C$12,IF(Q33="Sonderwerkstoff",PD!$C$13,IF(Q33="Sonderwerkstoff",PD!$C$14,1)))))))))))))</f>
        <v>1</v>
      </c>
      <c r="AF33" s="105">
        <f t="shared" ca="1" si="20"/>
        <v>0</v>
      </c>
      <c r="AG33" s="105">
        <f t="shared" ca="1" si="21"/>
        <v>0</v>
      </c>
      <c r="AH33" s="105">
        <f t="shared" ca="1" si="0"/>
        <v>0</v>
      </c>
      <c r="AI33" s="105">
        <f t="shared" ca="1" si="22"/>
        <v>0</v>
      </c>
      <c r="AJ33" s="71">
        <f t="shared" ca="1" si="110"/>
        <v>0</v>
      </c>
      <c r="AK33" s="71">
        <f t="shared" ca="1" si="1"/>
        <v>0</v>
      </c>
      <c r="AL33" s="72">
        <f t="shared" ca="1" si="24"/>
        <v>0</v>
      </c>
      <c r="AV33" s="93" t="e">
        <f t="shared" si="112"/>
        <v>#REF!</v>
      </c>
      <c r="AW33" s="93"/>
      <c r="AX33" s="145" t="e">
        <f t="shared" si="139"/>
        <v>#REF!</v>
      </c>
      <c r="AY33" s="93" t="e">
        <f t="shared" si="114"/>
        <v>#REF!</v>
      </c>
      <c r="AZ33" s="97">
        <f t="shared" si="140"/>
        <v>0</v>
      </c>
      <c r="BA33" s="97">
        <f t="shared" si="141"/>
        <v>0</v>
      </c>
      <c r="BB33" s="97">
        <f t="shared" si="142"/>
        <v>0</v>
      </c>
      <c r="BC33" s="6" t="e">
        <f>(AZ33/60*AY33)+(BA33/60*AY33*'1 - Eingabemaske'!#REF!)+(BB33/60*AX33*AY33)</f>
        <v>#REF!</v>
      </c>
      <c r="BE33" s="6"/>
      <c r="BH33" s="73">
        <v>30</v>
      </c>
      <c r="BI33" s="144" t="e">
        <f t="shared" si="2"/>
        <v>#REF!</v>
      </c>
      <c r="BJ33" s="136" t="e">
        <f t="shared" si="25"/>
        <v>#REF!</v>
      </c>
      <c r="BK33" s="136" t="e">
        <f t="shared" si="26"/>
        <v>#REF!</v>
      </c>
      <c r="BL33" s="136">
        <f t="shared" ca="1" si="27"/>
        <v>0</v>
      </c>
      <c r="BM33" s="136">
        <f t="shared" ca="1" si="28"/>
        <v>0</v>
      </c>
      <c r="BN33" s="136">
        <f t="shared" ca="1" si="29"/>
        <v>0</v>
      </c>
      <c r="BO33" s="139">
        <f t="shared" si="30"/>
        <v>0</v>
      </c>
      <c r="BP33" s="139">
        <f t="shared" si="31"/>
        <v>0</v>
      </c>
      <c r="BQ33" s="139">
        <f t="shared" si="32"/>
        <v>0</v>
      </c>
      <c r="BR33" s="139">
        <f t="shared" si="33"/>
        <v>0</v>
      </c>
      <c r="BS33" s="142">
        <f t="shared" si="34"/>
        <v>1</v>
      </c>
      <c r="BT33" s="139">
        <f t="shared" si="35"/>
        <v>0</v>
      </c>
      <c r="BU33" s="139">
        <f t="shared" si="36"/>
        <v>0</v>
      </c>
      <c r="BV33" s="139">
        <f t="shared" si="37"/>
        <v>0</v>
      </c>
      <c r="BW33" s="142">
        <f t="shared" si="38"/>
        <v>1</v>
      </c>
      <c r="BX33" s="139">
        <f t="shared" si="39"/>
        <v>0</v>
      </c>
      <c r="BY33" s="74">
        <f t="shared" si="40"/>
        <v>0</v>
      </c>
      <c r="BZ33" s="105">
        <f ca="1">IF(BL33="St37",PD!$C$2,IF(BL33="St52",PD!$C$3,IF(BL33="Sonderstahl",PD!$C$4,IF(BL33="V2A",PD!$C$5,IF(BL33="V4A",PD!$C$6,IF(BL33="Alu",PD!$C$7,IF(BL33="Messing",PD!$C$8,IF(BL33="Bronce",PD!$C$9,IF(BL33="Titan",PD!$C$10,IF(BL33="Kunststoff",PD!$C$11,IF(BL33="Sonderwerkstoff",PD!$C$12,IF(BL33="Sonderwerkstoff",PD!$C$13,IF(BL33="Sonderwerkstoff",PD!$C$14,1)))))))))))))</f>
        <v>1</v>
      </c>
      <c r="CA33" s="105">
        <f t="shared" ca="1" si="41"/>
        <v>0</v>
      </c>
      <c r="CB33" s="105" t="e">
        <f t="shared" ca="1" si="42"/>
        <v>#REF!</v>
      </c>
      <c r="CC33" s="105" t="e">
        <f t="shared" si="3"/>
        <v>#REF!</v>
      </c>
      <c r="CD33" s="105" t="e">
        <f t="shared" ca="1" si="43"/>
        <v>#REF!</v>
      </c>
      <c r="CE33" s="71" t="e">
        <f t="shared" ca="1" si="44"/>
        <v>#REF!</v>
      </c>
      <c r="CF33" s="71" t="e">
        <f t="shared" ca="1" si="4"/>
        <v>#REF!</v>
      </c>
      <c r="CG33" s="72" t="e">
        <f t="shared" ca="1" si="45"/>
        <v>#REF!</v>
      </c>
      <c r="CP33" s="14" t="e">
        <f t="shared" si="118"/>
        <v>#REF!</v>
      </c>
      <c r="CQ33" s="93"/>
      <c r="CR33" s="145" t="e">
        <f t="shared" si="143"/>
        <v>#REF!</v>
      </c>
      <c r="CS33" s="93" t="e">
        <f t="shared" si="120"/>
        <v>#REF!</v>
      </c>
      <c r="CT33" s="97">
        <f t="shared" si="144"/>
        <v>0</v>
      </c>
      <c r="CU33" s="97">
        <f t="shared" si="145"/>
        <v>0</v>
      </c>
      <c r="CV33" s="97">
        <f t="shared" si="146"/>
        <v>0</v>
      </c>
      <c r="CW33" s="6" t="e">
        <f>(CT33/60*CS33)+(CU33/60*CS33*'1 - Eingabemaske'!#REF!)+(CV33/60*CR33*CS33)</f>
        <v>#REF!</v>
      </c>
      <c r="CY33" s="6"/>
      <c r="DB33" s="73">
        <v>30</v>
      </c>
      <c r="DC33" s="144" t="e">
        <f t="shared" si="46"/>
        <v>#REF!</v>
      </c>
      <c r="DD33" s="136" t="e">
        <f t="shared" si="47"/>
        <v>#REF!</v>
      </c>
      <c r="DE33" s="136" t="e">
        <f t="shared" si="48"/>
        <v>#REF!</v>
      </c>
      <c r="DF33" s="136">
        <f t="shared" ca="1" si="49"/>
        <v>0</v>
      </c>
      <c r="DG33" s="136">
        <f t="shared" ca="1" si="50"/>
        <v>0</v>
      </c>
      <c r="DH33" s="136">
        <f t="shared" ca="1" si="51"/>
        <v>0</v>
      </c>
      <c r="DI33" s="139">
        <f t="shared" si="52"/>
        <v>0</v>
      </c>
      <c r="DJ33" s="139">
        <f t="shared" si="53"/>
        <v>0</v>
      </c>
      <c r="DK33" s="139">
        <f t="shared" si="54"/>
        <v>0</v>
      </c>
      <c r="DL33" s="139">
        <f t="shared" si="55"/>
        <v>0</v>
      </c>
      <c r="DM33" s="142">
        <f t="shared" si="56"/>
        <v>1</v>
      </c>
      <c r="DN33" s="139">
        <f t="shared" si="57"/>
        <v>0</v>
      </c>
      <c r="DO33" s="139">
        <f t="shared" si="58"/>
        <v>0</v>
      </c>
      <c r="DP33" s="139">
        <f t="shared" si="59"/>
        <v>0</v>
      </c>
      <c r="DQ33" s="142">
        <f t="shared" si="60"/>
        <v>1</v>
      </c>
      <c r="DR33" s="139">
        <f t="shared" si="61"/>
        <v>0</v>
      </c>
      <c r="DS33" s="74">
        <f t="shared" si="62"/>
        <v>0</v>
      </c>
      <c r="DT33" s="105">
        <f ca="1">IF(DF33="St37",PD!$C$2,IF(DF33="St52",PD!$C$3,IF(DF33="Sonderstahl",PD!$C$4,IF(DF33="V2A",PD!$C$5,IF(DF33="V4A",PD!$C$6,IF(DF33="Alu",PD!$C$7,IF(DF33="Messing",PD!$C$8,IF(DF33="Bronce",PD!$C$9,IF(DF33="Titan",PD!$C$10,IF(DF33="Kunststoff",PD!$C$11,IF(DF33="Sonderwerkstoff",PD!$C$12,IF(DF33="Sonderwerkstoff",PD!$C$13,IF(DF33="Sonderwerkstoff",PD!$C$14,1)))))))))))))</f>
        <v>1</v>
      </c>
      <c r="DU33" s="105">
        <f t="shared" ca="1" si="63"/>
        <v>0</v>
      </c>
      <c r="DV33" s="105" t="e">
        <f t="shared" ca="1" si="64"/>
        <v>#REF!</v>
      </c>
      <c r="DW33" s="105" t="e">
        <f t="shared" si="5"/>
        <v>#REF!</v>
      </c>
      <c r="DX33" s="105" t="e">
        <f t="shared" ca="1" si="65"/>
        <v>#REF!</v>
      </c>
      <c r="DY33" s="71" t="e">
        <f t="shared" ca="1" si="66"/>
        <v>#REF!</v>
      </c>
      <c r="DZ33" s="71" t="e">
        <f t="shared" ca="1" si="6"/>
        <v>#REF!</v>
      </c>
      <c r="EA33" s="72" t="e">
        <f t="shared" ca="1" si="67"/>
        <v>#REF!</v>
      </c>
      <c r="EJ33" s="93" t="e">
        <f t="shared" si="124"/>
        <v>#REF!</v>
      </c>
      <c r="EK33" s="93"/>
      <c r="EL33" s="145" t="e">
        <f t="shared" si="147"/>
        <v>#REF!</v>
      </c>
      <c r="EM33" s="93" t="e">
        <f t="shared" si="126"/>
        <v>#REF!</v>
      </c>
      <c r="EN33" s="97">
        <f t="shared" si="148"/>
        <v>0</v>
      </c>
      <c r="EO33" s="97">
        <f t="shared" si="149"/>
        <v>0</v>
      </c>
      <c r="EP33" s="97">
        <f t="shared" si="150"/>
        <v>0</v>
      </c>
      <c r="EQ33" s="6" t="e">
        <f>(EN33/60*EM33)+(EO33/60*EM33*'1 - Eingabemaske'!#REF!)+(EP33/60*EL33*EM33)</f>
        <v>#REF!</v>
      </c>
      <c r="ES33" s="6"/>
      <c r="EV33" s="73">
        <v>30</v>
      </c>
      <c r="EW33" s="144" t="e">
        <f t="shared" si="7"/>
        <v>#REF!</v>
      </c>
      <c r="EX33" s="136" t="e">
        <f t="shared" si="68"/>
        <v>#REF!</v>
      </c>
      <c r="EY33" s="136" t="e">
        <f t="shared" si="69"/>
        <v>#REF!</v>
      </c>
      <c r="EZ33" s="136">
        <f t="shared" ca="1" si="70"/>
        <v>0</v>
      </c>
      <c r="FA33" s="136">
        <f t="shared" ca="1" si="71"/>
        <v>0</v>
      </c>
      <c r="FB33" s="136">
        <f t="shared" ca="1" si="72"/>
        <v>0</v>
      </c>
      <c r="FC33" s="139">
        <f t="shared" si="73"/>
        <v>0</v>
      </c>
      <c r="FD33" s="139">
        <f t="shared" si="74"/>
        <v>0</v>
      </c>
      <c r="FE33" s="139">
        <f t="shared" si="75"/>
        <v>0</v>
      </c>
      <c r="FF33" s="139">
        <f t="shared" si="76"/>
        <v>0</v>
      </c>
      <c r="FG33" s="142">
        <f t="shared" si="77"/>
        <v>1</v>
      </c>
      <c r="FH33" s="139">
        <f t="shared" si="78"/>
        <v>0</v>
      </c>
      <c r="FI33" s="139">
        <f t="shared" si="79"/>
        <v>0</v>
      </c>
      <c r="FJ33" s="139">
        <f t="shared" si="80"/>
        <v>0</v>
      </c>
      <c r="FK33" s="142">
        <f t="shared" si="81"/>
        <v>1</v>
      </c>
      <c r="FL33" s="139">
        <f t="shared" si="82"/>
        <v>0</v>
      </c>
      <c r="FM33" s="74">
        <f t="shared" si="83"/>
        <v>0</v>
      </c>
      <c r="FN33" s="105">
        <f ca="1">IF(EZ33="St37",PD!$C$2,IF(EZ33="St52",PD!$C$3,IF(EZ33="Sonderstahl",PD!$C$4,IF(EZ33="V2A",PD!$C$5,IF(EZ33="V4A",PD!$C$6,IF(EZ33="Alu",PD!$C$7,IF(EZ33="Messing",PD!$C$8,IF(EZ33="Bronce",PD!$C$9,IF(EZ33="Titan",PD!$C$10,IF(EZ33="Kunststoff",PD!$C$11,IF(EZ33="Sonderwerkstoff",PD!$C$12,IF(EZ33="Sonderwerkstoff",PD!$C$13,IF(EZ33="Sonderwerkstoff",PD!$C$14,1)))))))))))))</f>
        <v>1</v>
      </c>
      <c r="FO33" s="105">
        <f t="shared" ca="1" si="84"/>
        <v>0</v>
      </c>
      <c r="FP33" s="105" t="e">
        <f t="shared" ca="1" si="85"/>
        <v>#REF!</v>
      </c>
      <c r="FQ33" s="105" t="e">
        <f t="shared" si="8"/>
        <v>#REF!</v>
      </c>
      <c r="FR33" s="105" t="e">
        <f t="shared" ca="1" si="86"/>
        <v>#REF!</v>
      </c>
      <c r="FS33" s="71" t="e">
        <f t="shared" ca="1" si="87"/>
        <v>#REF!</v>
      </c>
      <c r="FT33" s="71" t="e">
        <f t="shared" ca="1" si="9"/>
        <v>#REF!</v>
      </c>
      <c r="FU33" s="72" t="e">
        <f t="shared" ca="1" si="88"/>
        <v>#REF!</v>
      </c>
      <c r="GD33" s="93" t="e">
        <f t="shared" si="130"/>
        <v>#REF!</v>
      </c>
      <c r="GE33" s="93"/>
      <c r="GF33" s="145" t="e">
        <f t="shared" si="151"/>
        <v>#REF!</v>
      </c>
      <c r="GG33" s="93" t="e">
        <f t="shared" si="132"/>
        <v>#REF!</v>
      </c>
      <c r="GH33" s="97">
        <f t="shared" si="152"/>
        <v>0</v>
      </c>
      <c r="GI33" s="97">
        <f t="shared" si="153"/>
        <v>0</v>
      </c>
      <c r="GJ33" s="97">
        <f t="shared" si="154"/>
        <v>0</v>
      </c>
      <c r="GK33" s="6" t="e">
        <f>(GH33/60*GG33)+(GI33/60*GG33*'1 - Eingabemaske'!#REF!)+(GJ33/60*GF33*GG33)</f>
        <v>#REF!</v>
      </c>
      <c r="GM33" s="6"/>
      <c r="GP33" s="73">
        <v>30</v>
      </c>
      <c r="GQ33" s="144" t="e">
        <f t="shared" si="10"/>
        <v>#REF!</v>
      </c>
      <c r="GR33" s="136" t="e">
        <f t="shared" si="89"/>
        <v>#REF!</v>
      </c>
      <c r="GS33" s="136" t="e">
        <f t="shared" si="90"/>
        <v>#REF!</v>
      </c>
      <c r="GT33" s="136">
        <f t="shared" ca="1" si="91"/>
        <v>0</v>
      </c>
      <c r="GU33" s="136">
        <f t="shared" ca="1" si="92"/>
        <v>0</v>
      </c>
      <c r="GV33" s="136">
        <f t="shared" ca="1" si="93"/>
        <v>0</v>
      </c>
      <c r="GW33" s="139">
        <f t="shared" si="94"/>
        <v>0</v>
      </c>
      <c r="GX33" s="139">
        <f t="shared" si="95"/>
        <v>0</v>
      </c>
      <c r="GY33" s="139">
        <f t="shared" si="96"/>
        <v>0</v>
      </c>
      <c r="GZ33" s="139">
        <f t="shared" si="97"/>
        <v>0</v>
      </c>
      <c r="HA33" s="142">
        <f t="shared" si="98"/>
        <v>1</v>
      </c>
      <c r="HB33" s="139">
        <f t="shared" si="99"/>
        <v>0</v>
      </c>
      <c r="HC33" s="139">
        <f t="shared" si="100"/>
        <v>0</v>
      </c>
      <c r="HD33" s="139">
        <f t="shared" si="101"/>
        <v>0</v>
      </c>
      <c r="HE33" s="142">
        <f t="shared" si="102"/>
        <v>1</v>
      </c>
      <c r="HF33" s="139">
        <f t="shared" si="103"/>
        <v>0</v>
      </c>
      <c r="HG33" s="74">
        <f t="shared" si="104"/>
        <v>0</v>
      </c>
      <c r="HH33" s="105">
        <f ca="1">IF(GT33="St37",PD!$C$2,IF(GT33="St52",PD!$C$3,IF(GT33="Sonderstahl",PD!$C$4,IF(GT33="V2A",PD!$C$5,IF(GT33="V4A",PD!$C$6,IF(GT33="Alu",PD!$C$7,IF(GT33="Messing",PD!$C$8,IF(GT33="Bronce",PD!$C$9,IF(GT33="Titan",PD!$C$10,IF(GT33="Kunststoff",PD!$C$11,IF(GT33="Sonderwerkstoff",PD!$C$12,IF(GT33="Sonderwerkstoff",PD!$C$13,IF(GT33="Sonderwerkstoff",PD!$C$14,1)))))))))))))</f>
        <v>1</v>
      </c>
      <c r="HI33" s="105">
        <f t="shared" ca="1" si="105"/>
        <v>0</v>
      </c>
      <c r="HJ33" s="105" t="e">
        <f t="shared" ca="1" si="106"/>
        <v>#REF!</v>
      </c>
      <c r="HK33" s="105" t="e">
        <f t="shared" si="11"/>
        <v>#REF!</v>
      </c>
      <c r="HL33" s="105" t="e">
        <f t="shared" ca="1" si="107"/>
        <v>#REF!</v>
      </c>
      <c r="HM33" s="71" t="e">
        <f t="shared" ca="1" si="108"/>
        <v>#REF!</v>
      </c>
      <c r="HN33" s="71" t="e">
        <f t="shared" ca="1" si="12"/>
        <v>#REF!</v>
      </c>
      <c r="HO33" s="72" t="e">
        <f t="shared" ca="1" si="109"/>
        <v>#REF!</v>
      </c>
    </row>
    <row r="34" spans="1:223" ht="16.5" thickBot="1" x14ac:dyDescent="0.3">
      <c r="A34" s="100" t="e">
        <f>#REF!</f>
        <v>#REF!</v>
      </c>
      <c r="B34" s="93"/>
      <c r="C34" s="93">
        <f ca="1">$N$4</f>
        <v>0</v>
      </c>
      <c r="D34" s="93" t="e">
        <f>#REF!</f>
        <v>#REF!</v>
      </c>
      <c r="E34" s="94">
        <v>0</v>
      </c>
      <c r="F34" s="94">
        <v>0</v>
      </c>
      <c r="G34" s="94">
        <v>0</v>
      </c>
      <c r="H34" s="6" t="e">
        <f ca="1">(E34/60*D34)+(F34/60*D34*'1 - Eingabemaske'!#REF!)+(G34/60*C34*D34)</f>
        <v>#REF!</v>
      </c>
      <c r="J34" s="93"/>
      <c r="M34" s="75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6"/>
      <c r="AE34" s="76"/>
      <c r="AF34" s="76"/>
      <c r="AG34" s="77"/>
      <c r="AH34" s="76">
        <f ca="1">SUM(AH4:AH33)</f>
        <v>0</v>
      </c>
      <c r="AI34" s="106">
        <f ca="1">SUM(AI4:AI33)</f>
        <v>0</v>
      </c>
      <c r="AJ34" s="76">
        <f t="shared" ca="1" si="110"/>
        <v>0</v>
      </c>
      <c r="AK34" s="76">
        <f ca="1">SUM(AK4:AK33)</f>
        <v>0</v>
      </c>
      <c r="AL34" s="78">
        <f ca="1">SUM(AL4:AL33)</f>
        <v>0</v>
      </c>
      <c r="AV34" s="93" t="e">
        <f t="shared" si="112"/>
        <v>#REF!</v>
      </c>
      <c r="AW34" s="93"/>
      <c r="AX34" s="145" t="e">
        <f t="shared" si="139"/>
        <v>#REF!</v>
      </c>
      <c r="AY34" s="93" t="e">
        <f t="shared" si="114"/>
        <v>#REF!</v>
      </c>
      <c r="AZ34" s="97">
        <f t="shared" si="140"/>
        <v>0</v>
      </c>
      <c r="BA34" s="97">
        <f t="shared" si="141"/>
        <v>0</v>
      </c>
      <c r="BB34" s="97">
        <f t="shared" si="142"/>
        <v>0</v>
      </c>
      <c r="BC34" s="6" t="e">
        <f>(AZ34/60*AY34)+(BA34/60*AY34*'1 - Eingabemaske'!#REF!)+(BB34/60*AX34*AY34)</f>
        <v>#REF!</v>
      </c>
      <c r="BE34" s="93"/>
      <c r="BH34" s="75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40"/>
      <c r="BY34" s="76"/>
      <c r="BZ34" s="76"/>
      <c r="CA34" s="76"/>
      <c r="CB34" s="77"/>
      <c r="CC34" s="76" t="e">
        <f>SUM(CC4:CC33)</f>
        <v>#REF!</v>
      </c>
      <c r="CD34" s="106" t="e">
        <f ca="1">SUM(CD4:CD33)</f>
        <v>#REF!</v>
      </c>
      <c r="CE34" s="76" t="e">
        <f t="shared" ca="1" si="44"/>
        <v>#REF!</v>
      </c>
      <c r="CF34" s="76" t="e">
        <f ca="1">SUM(CF4:CF33)</f>
        <v>#REF!</v>
      </c>
      <c r="CG34" s="78" t="e">
        <f ca="1">SUM(CG4:CG33)</f>
        <v>#REF!</v>
      </c>
      <c r="CP34" s="14" t="e">
        <f t="shared" si="118"/>
        <v>#REF!</v>
      </c>
      <c r="CQ34" s="93"/>
      <c r="CR34" s="145" t="e">
        <f t="shared" si="143"/>
        <v>#REF!</v>
      </c>
      <c r="CS34" s="93" t="e">
        <f t="shared" si="120"/>
        <v>#REF!</v>
      </c>
      <c r="CT34" s="97">
        <f t="shared" si="144"/>
        <v>0</v>
      </c>
      <c r="CU34" s="97">
        <f t="shared" si="145"/>
        <v>0</v>
      </c>
      <c r="CV34" s="97">
        <f t="shared" si="146"/>
        <v>0</v>
      </c>
      <c r="CW34" s="6" t="e">
        <f>(CT34/60*CS34)+(CU34/60*CS34*'1 - Eingabemaske'!#REF!)+(CV34/60*CR34*CS34)</f>
        <v>#REF!</v>
      </c>
      <c r="CY34" s="93"/>
      <c r="DB34" s="75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40"/>
      <c r="DS34" s="76"/>
      <c r="DT34" s="76"/>
      <c r="DU34" s="76"/>
      <c r="DV34" s="77"/>
      <c r="DW34" s="76" t="e">
        <f>SUM(DW4:DW33)</f>
        <v>#REF!</v>
      </c>
      <c r="DX34" s="106" t="e">
        <f ca="1">SUM(DX4:DX33)</f>
        <v>#REF!</v>
      </c>
      <c r="DY34" s="76" t="e">
        <f t="shared" ca="1" si="66"/>
        <v>#REF!</v>
      </c>
      <c r="DZ34" s="76" t="e">
        <f ca="1">SUM(DZ4:DZ33)</f>
        <v>#REF!</v>
      </c>
      <c r="EA34" s="78" t="e">
        <f ca="1">SUM(EA4:EA33)</f>
        <v>#REF!</v>
      </c>
      <c r="EJ34" s="93" t="e">
        <f t="shared" si="124"/>
        <v>#REF!</v>
      </c>
      <c r="EK34" s="93"/>
      <c r="EL34" s="145" t="e">
        <f t="shared" si="147"/>
        <v>#REF!</v>
      </c>
      <c r="EM34" s="93" t="e">
        <f t="shared" si="126"/>
        <v>#REF!</v>
      </c>
      <c r="EN34" s="97">
        <f t="shared" si="148"/>
        <v>0</v>
      </c>
      <c r="EO34" s="97">
        <f t="shared" si="149"/>
        <v>0</v>
      </c>
      <c r="EP34" s="97">
        <f t="shared" si="150"/>
        <v>0</v>
      </c>
      <c r="EQ34" s="6" t="e">
        <f>(EN34/60*EM34)+(EO34/60*EM34*'1 - Eingabemaske'!#REF!)+(EP34/60*EL34*EM34)</f>
        <v>#REF!</v>
      </c>
      <c r="ES34" s="93"/>
      <c r="EV34" s="75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40"/>
      <c r="FM34" s="76"/>
      <c r="FN34" s="76"/>
      <c r="FO34" s="76"/>
      <c r="FP34" s="77"/>
      <c r="FQ34" s="76" t="e">
        <f>SUM(FQ4:FQ33)</f>
        <v>#REF!</v>
      </c>
      <c r="FR34" s="106" t="e">
        <f ca="1">SUM(FR4:FR33)</f>
        <v>#REF!</v>
      </c>
      <c r="FS34" s="76" t="e">
        <f t="shared" ca="1" si="87"/>
        <v>#REF!</v>
      </c>
      <c r="FT34" s="76" t="e">
        <f ca="1">SUM(FT4:FT33)</f>
        <v>#REF!</v>
      </c>
      <c r="FU34" s="78" t="e">
        <f ca="1">SUM(FU4:FU33)</f>
        <v>#REF!</v>
      </c>
      <c r="GD34" s="93" t="e">
        <f t="shared" si="130"/>
        <v>#REF!</v>
      </c>
      <c r="GE34" s="93"/>
      <c r="GF34" s="145" t="e">
        <f t="shared" si="151"/>
        <v>#REF!</v>
      </c>
      <c r="GG34" s="93" t="e">
        <f t="shared" si="132"/>
        <v>#REF!</v>
      </c>
      <c r="GH34" s="97">
        <f t="shared" si="152"/>
        <v>0</v>
      </c>
      <c r="GI34" s="97">
        <f t="shared" si="153"/>
        <v>0</v>
      </c>
      <c r="GJ34" s="97">
        <f t="shared" si="154"/>
        <v>0</v>
      </c>
      <c r="GK34" s="6" t="e">
        <f>(GH34/60*GG34)+(GI34/60*GG34*'1 - Eingabemaske'!#REF!)+(GJ34/60*GF34*GG34)</f>
        <v>#REF!</v>
      </c>
      <c r="GM34" s="93"/>
      <c r="GP34" s="75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40"/>
      <c r="HG34" s="76"/>
      <c r="HH34" s="76"/>
      <c r="HI34" s="76"/>
      <c r="HJ34" s="77"/>
      <c r="HK34" s="76" t="e">
        <f>SUM(HK4:HK33)</f>
        <v>#REF!</v>
      </c>
      <c r="HL34" s="106" t="e">
        <f ca="1">SUM(HL4:HL33)</f>
        <v>#REF!</v>
      </c>
      <c r="HM34" s="76" t="e">
        <f t="shared" ca="1" si="108"/>
        <v>#REF!</v>
      </c>
      <c r="HN34" s="76" t="e">
        <f ca="1">SUM(HN4:HN33)</f>
        <v>#REF!</v>
      </c>
      <c r="HO34" s="78" t="e">
        <f ca="1">SUM(HO4:HO33)</f>
        <v>#REF!</v>
      </c>
    </row>
    <row r="35" spans="1:223" ht="16.5" thickTop="1" x14ac:dyDescent="0.25">
      <c r="A35" s="86" t="e">
        <f>#REF!</f>
        <v>#REF!</v>
      </c>
      <c r="B35" s="86"/>
      <c r="C35" s="93">
        <f t="shared" ref="C35" ca="1" si="155">$N$4</f>
        <v>0</v>
      </c>
      <c r="D35" s="94">
        <v>0</v>
      </c>
      <c r="E35" s="101"/>
      <c r="F35" s="101"/>
      <c r="G35" s="101"/>
      <c r="H35" s="98">
        <f ca="1">C35*D35</f>
        <v>0</v>
      </c>
      <c r="AV35" s="86" t="e">
        <f t="shared" si="112"/>
        <v>#REF!</v>
      </c>
      <c r="AW35" s="86"/>
      <c r="AX35" s="145" t="e">
        <f t="shared" si="139"/>
        <v>#REF!</v>
      </c>
      <c r="AY35" s="148">
        <f>$D35</f>
        <v>0</v>
      </c>
      <c r="AZ35" s="101"/>
      <c r="BA35" s="101"/>
      <c r="BB35" s="153"/>
      <c r="BC35" s="98" t="e">
        <f>AX35*AY35</f>
        <v>#REF!</v>
      </c>
      <c r="BE35" s="6"/>
      <c r="CP35" s="160" t="e">
        <f t="shared" si="118"/>
        <v>#REF!</v>
      </c>
      <c r="CQ35" s="86"/>
      <c r="CR35" s="145" t="e">
        <f t="shared" si="143"/>
        <v>#REF!</v>
      </c>
      <c r="CS35" s="148">
        <f>$D35</f>
        <v>0</v>
      </c>
      <c r="CT35" s="101"/>
      <c r="CU35" s="101"/>
      <c r="CV35" s="153"/>
      <c r="CW35" s="98" t="e">
        <f>CR35*CS35</f>
        <v>#REF!</v>
      </c>
      <c r="CY35" s="6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EJ35" s="86" t="e">
        <f t="shared" si="124"/>
        <v>#REF!</v>
      </c>
      <c r="EK35" s="86"/>
      <c r="EL35" s="145" t="e">
        <f t="shared" si="147"/>
        <v>#REF!</v>
      </c>
      <c r="EM35" s="148">
        <f>$D35</f>
        <v>0</v>
      </c>
      <c r="EN35" s="101"/>
      <c r="EO35" s="101"/>
      <c r="EP35" s="153"/>
      <c r="EQ35" s="98" t="e">
        <f>EL35*EM35</f>
        <v>#REF!</v>
      </c>
      <c r="ES35" s="6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GD35" s="86" t="e">
        <f t="shared" si="130"/>
        <v>#REF!</v>
      </c>
      <c r="GE35" s="86"/>
      <c r="GF35" s="145" t="e">
        <f t="shared" si="151"/>
        <v>#REF!</v>
      </c>
      <c r="GG35" s="148">
        <f>$D35</f>
        <v>0</v>
      </c>
      <c r="GH35" s="101"/>
      <c r="GI35" s="101"/>
      <c r="GJ35" s="153"/>
      <c r="GK35" s="98" t="e">
        <f>GF35*GG35</f>
        <v>#REF!</v>
      </c>
      <c r="GM35" s="6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</row>
    <row r="36" spans="1:223" x14ac:dyDescent="0.25">
      <c r="A36" s="86" t="e">
        <f>#REF!</f>
        <v>#REF!</v>
      </c>
      <c r="B36" s="108" t="s">
        <v>53</v>
      </c>
      <c r="D36" s="107">
        <v>0</v>
      </c>
      <c r="J36" s="2"/>
      <c r="AV36" s="93" t="e">
        <f t="shared" si="112"/>
        <v>#REF!</v>
      </c>
      <c r="AW36" s="93" t="str">
        <f>$B36</f>
        <v>nein</v>
      </c>
      <c r="AY36" s="146">
        <f>$D36</f>
        <v>0</v>
      </c>
      <c r="CP36" s="14" t="e">
        <f t="shared" si="118"/>
        <v>#REF!</v>
      </c>
      <c r="CQ36" s="93" t="str">
        <f>$B36</f>
        <v>nein</v>
      </c>
      <c r="CS36" s="146">
        <f>$D36</f>
        <v>0</v>
      </c>
      <c r="CV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EJ36" s="93" t="e">
        <f t="shared" si="124"/>
        <v>#REF!</v>
      </c>
      <c r="EK36" s="93" t="str">
        <f>$B36</f>
        <v>nein</v>
      </c>
      <c r="EM36" s="146">
        <f>$D36</f>
        <v>0</v>
      </c>
      <c r="EP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GD36" s="93" t="e">
        <f t="shared" si="130"/>
        <v>#REF!</v>
      </c>
      <c r="GE36" s="93" t="str">
        <f>$B36</f>
        <v>nein</v>
      </c>
      <c r="GG36" s="146">
        <f>$D36</f>
        <v>0</v>
      </c>
      <c r="GJ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</row>
    <row r="37" spans="1:223" x14ac:dyDescent="0.25">
      <c r="A37" s="8" t="e">
        <f>#REF!</f>
        <v>#REF!</v>
      </c>
      <c r="B37" s="8"/>
      <c r="C37" s="9"/>
      <c r="D37" s="8"/>
      <c r="E37" s="8"/>
      <c r="F37" s="8"/>
      <c r="G37" s="8"/>
      <c r="H37" s="11" t="e">
        <f ca="1">SUM(H16:H35)</f>
        <v>#REF!</v>
      </c>
      <c r="I37" s="85">
        <f ca="1">IF(B36="ja",(100%-D36)*I11,K37*N4)</f>
        <v>0</v>
      </c>
      <c r="J37" s="85" t="e">
        <f ca="1">H37/I37</f>
        <v>#REF!</v>
      </c>
      <c r="K37" s="167">
        <f ca="1">INDIRECT(L13)</f>
        <v>0</v>
      </c>
      <c r="AV37" s="8" t="e">
        <f t="shared" si="112"/>
        <v>#REF!</v>
      </c>
      <c r="AW37" s="8"/>
      <c r="AX37" s="9"/>
      <c r="AY37" s="8"/>
      <c r="AZ37" s="8"/>
      <c r="BA37" s="8"/>
      <c r="BB37" s="115"/>
      <c r="BC37" s="11" t="e">
        <f>SUM(BC16:BC35)</f>
        <v>#REF!</v>
      </c>
      <c r="BD37" s="85" t="e">
        <f ca="1">IF(AW36="ja",(100%-AY36)*BD11,K37*BI4)</f>
        <v>#REF!</v>
      </c>
      <c r="BE37" s="85" t="e">
        <f ca="1">BC37/BD37</f>
        <v>#REF!</v>
      </c>
      <c r="CP37" s="158" t="e">
        <f t="shared" si="118"/>
        <v>#REF!</v>
      </c>
      <c r="CQ37" s="8"/>
      <c r="CR37" s="9"/>
      <c r="CS37" s="8"/>
      <c r="CT37" s="8"/>
      <c r="CU37" s="8"/>
      <c r="CV37" s="115"/>
      <c r="CW37" s="11" t="e">
        <f>SUM(CW16:CW35)</f>
        <v>#REF!</v>
      </c>
      <c r="CX37" s="129" t="e">
        <f ca="1">IF(CQ36="ja",(100%-CS36)*CX11,K37*DC4)</f>
        <v>#REF!</v>
      </c>
      <c r="CY37" s="85" t="e">
        <f ca="1">CW37/CX37</f>
        <v>#REF!</v>
      </c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EJ37" s="8" t="e">
        <f t="shared" si="124"/>
        <v>#REF!</v>
      </c>
      <c r="EK37" s="8"/>
      <c r="EL37" s="9"/>
      <c r="EM37" s="8"/>
      <c r="EN37" s="8"/>
      <c r="EO37" s="8"/>
      <c r="EP37" s="115"/>
      <c r="EQ37" s="11" t="e">
        <f>SUM(EQ16:EQ35)</f>
        <v>#REF!</v>
      </c>
      <c r="ER37" s="85" t="e">
        <f ca="1">IF(EK36="ja",(100%-EM36)*ER11,K37*EW4)</f>
        <v>#REF!</v>
      </c>
      <c r="ES37" s="85" t="e">
        <f ca="1">EQ37/ER37</f>
        <v>#REF!</v>
      </c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GD37" s="8" t="e">
        <f t="shared" si="130"/>
        <v>#REF!</v>
      </c>
      <c r="GE37" s="8"/>
      <c r="GF37" s="9"/>
      <c r="GG37" s="8"/>
      <c r="GH37" s="8"/>
      <c r="GI37" s="8"/>
      <c r="GJ37" s="115"/>
      <c r="GK37" s="11" t="e">
        <f>SUM(GK16:GK35)</f>
        <v>#REF!</v>
      </c>
      <c r="GL37" s="85" t="e">
        <f ca="1">IF(GE36="ja",(100%-GG36)*GL11,K37*GQ4)</f>
        <v>#REF!</v>
      </c>
      <c r="GM37" s="85" t="e">
        <f ca="1">GK37/GL37</f>
        <v>#REF!</v>
      </c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</row>
    <row r="38" spans="1:223" x14ac:dyDescent="0.25">
      <c r="A38" s="33" t="e">
        <f>#REF!</f>
        <v>#REF!</v>
      </c>
      <c r="B38" s="33"/>
      <c r="C38" s="33"/>
      <c r="D38" s="33"/>
      <c r="E38" s="33"/>
      <c r="F38" s="33"/>
      <c r="G38" s="33"/>
      <c r="H38" s="55"/>
      <c r="AV38" s="33" t="e">
        <f t="shared" si="112"/>
        <v>#REF!</v>
      </c>
      <c r="AW38" s="33"/>
      <c r="AX38" s="33"/>
      <c r="AY38" s="33"/>
      <c r="AZ38" s="33"/>
      <c r="BA38" s="33"/>
      <c r="BB38" s="114"/>
      <c r="BC38" s="55"/>
      <c r="BE38" s="6"/>
      <c r="CP38" s="155" t="e">
        <f t="shared" si="118"/>
        <v>#REF!</v>
      </c>
      <c r="CQ38" s="33"/>
      <c r="CR38" s="33"/>
      <c r="CS38" s="33"/>
      <c r="CT38" s="33"/>
      <c r="CU38" s="33"/>
      <c r="CV38" s="114"/>
      <c r="CW38" s="55"/>
      <c r="CY38" s="6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EJ38" s="33" t="e">
        <f t="shared" si="124"/>
        <v>#REF!</v>
      </c>
      <c r="EK38" s="33"/>
      <c r="EL38" s="33"/>
      <c r="EM38" s="33"/>
      <c r="EN38" s="33"/>
      <c r="EO38" s="33"/>
      <c r="EP38" s="114"/>
      <c r="EQ38" s="55"/>
      <c r="ES38" s="6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GD38" s="33" t="e">
        <f t="shared" si="130"/>
        <v>#REF!</v>
      </c>
      <c r="GE38" s="33"/>
      <c r="GF38" s="33"/>
      <c r="GG38" s="33"/>
      <c r="GH38" s="33"/>
      <c r="GI38" s="33"/>
      <c r="GJ38" s="114"/>
      <c r="GK38" s="55"/>
      <c r="GM38" s="6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</row>
    <row r="39" spans="1:223" x14ac:dyDescent="0.25">
      <c r="A39" s="2" t="e">
        <f>#REF!</f>
        <v>#REF!</v>
      </c>
      <c r="C39" s="93">
        <f ca="1">$N$4</f>
        <v>0</v>
      </c>
      <c r="D39" s="93" t="e">
        <f>#REF!</f>
        <v>#REF!</v>
      </c>
      <c r="E39" s="94">
        <v>0</v>
      </c>
      <c r="F39" s="94">
        <v>0</v>
      </c>
      <c r="G39" s="94">
        <v>0</v>
      </c>
      <c r="H39" s="6" t="e">
        <f ca="1">(E39/60*D39)+(F39/60*D39*'1 - Eingabemaske'!#REF!)+(G39/60*C39*D39)</f>
        <v>#REF!</v>
      </c>
      <c r="AV39" s="2" t="e">
        <f t="shared" si="112"/>
        <v>#REF!</v>
      </c>
      <c r="AX39" s="145" t="e">
        <f t="shared" ref="AX39:AX53" si="156">BB$1</f>
        <v>#REF!</v>
      </c>
      <c r="AY39" s="93" t="e">
        <f t="shared" ref="AY39:AY58" si="157">$D39</f>
        <v>#REF!</v>
      </c>
      <c r="AZ39" s="97">
        <f t="shared" ref="AZ39:AZ52" si="158">$E39</f>
        <v>0</v>
      </c>
      <c r="BA39" s="97">
        <f t="shared" ref="BA39:BA52" si="159">$F39</f>
        <v>0</v>
      </c>
      <c r="BB39" s="97">
        <f t="shared" ref="BB39:BB52" si="160">$G39</f>
        <v>0</v>
      </c>
      <c r="BC39" s="6" t="e">
        <f>(AZ39/60*AY39)+(BA39/60*AY39*'1 - Eingabemaske'!#REF!)+(BB39/60*AX39*AY39)</f>
        <v>#REF!</v>
      </c>
      <c r="BE39" s="6"/>
      <c r="CP39" s="14" t="e">
        <f t="shared" si="118"/>
        <v>#REF!</v>
      </c>
      <c r="CR39" s="145" t="e">
        <f t="shared" ref="CR39:CR53" si="161">CV$1</f>
        <v>#REF!</v>
      </c>
      <c r="CS39" s="93" t="e">
        <f t="shared" ref="CS39:CS61" si="162">$D39</f>
        <v>#REF!</v>
      </c>
      <c r="CT39" s="97">
        <f t="shared" ref="CT39:CT52" si="163">$E39</f>
        <v>0</v>
      </c>
      <c r="CU39" s="97">
        <f t="shared" ref="CU39:CU52" si="164">$F39</f>
        <v>0</v>
      </c>
      <c r="CV39" s="97">
        <f t="shared" ref="CV39:CV52" si="165">$G39</f>
        <v>0</v>
      </c>
      <c r="CW39" s="6" t="e">
        <f>(CT39/60*CS39)+(CU39/60*CS39*'1 - Eingabemaske'!#REF!)+(CV39/60*CR39*CS39)</f>
        <v>#REF!</v>
      </c>
      <c r="CY39" s="6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EJ39" s="2" t="e">
        <f t="shared" si="124"/>
        <v>#REF!</v>
      </c>
      <c r="EL39" s="145" t="e">
        <f t="shared" ref="EL39:EL53" si="166">EP$1</f>
        <v>#REF!</v>
      </c>
      <c r="EM39" s="93" t="e">
        <f t="shared" ref="EM39:EM61" si="167">$D39</f>
        <v>#REF!</v>
      </c>
      <c r="EN39" s="97">
        <f t="shared" ref="EN39:EN52" si="168">$E39</f>
        <v>0</v>
      </c>
      <c r="EO39" s="97">
        <f t="shared" ref="EO39:EO52" si="169">$F39</f>
        <v>0</v>
      </c>
      <c r="EP39" s="97">
        <f t="shared" ref="EP39:EP52" si="170">$G39</f>
        <v>0</v>
      </c>
      <c r="EQ39" s="6" t="e">
        <f>(EN39/60*EM39)+(EO39/60*EM39*'1 - Eingabemaske'!#REF!)+(EP39/60*EL39*EM39)</f>
        <v>#REF!</v>
      </c>
      <c r="ES39" s="6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GD39" s="2" t="e">
        <f t="shared" si="130"/>
        <v>#REF!</v>
      </c>
      <c r="GF39" s="145" t="e">
        <f t="shared" ref="GF39:GF53" si="171">GJ$1</f>
        <v>#REF!</v>
      </c>
      <c r="GG39" s="93" t="e">
        <f t="shared" ref="GG39:GG61" si="172">$D39</f>
        <v>#REF!</v>
      </c>
      <c r="GH39" s="97">
        <f t="shared" ref="GH39:GH52" si="173">$E39</f>
        <v>0</v>
      </c>
      <c r="GI39" s="97">
        <f t="shared" ref="GI39:GI52" si="174">$F39</f>
        <v>0</v>
      </c>
      <c r="GJ39" s="97">
        <f t="shared" ref="GJ39:GJ52" si="175">$G39</f>
        <v>0</v>
      </c>
      <c r="GK39" s="6" t="e">
        <f>(GH39/60*GG39)+(GI39/60*GG39*'1 - Eingabemaske'!#REF!)+(GJ39/60*GF39*GG39)</f>
        <v>#REF!</v>
      </c>
      <c r="GM39" s="6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</row>
    <row r="40" spans="1:223" x14ac:dyDescent="0.25">
      <c r="A40" s="2" t="e">
        <f>#REF!</f>
        <v>#REF!</v>
      </c>
      <c r="C40" s="93">
        <f t="shared" ref="C40:C53" ca="1" si="176">$N$4</f>
        <v>0</v>
      </c>
      <c r="D40" s="93" t="e">
        <f>#REF!</f>
        <v>#REF!</v>
      </c>
      <c r="E40" s="94">
        <v>0</v>
      </c>
      <c r="F40" s="94">
        <v>0</v>
      </c>
      <c r="G40" s="94">
        <v>0</v>
      </c>
      <c r="H40" s="6" t="e">
        <f ca="1">(E40/60*D40)+(F40/60*D40*'1 - Eingabemaske'!#REF!)+(G40/60*C40*D40)</f>
        <v>#REF!</v>
      </c>
      <c r="AV40" s="2" t="e">
        <f t="shared" si="112"/>
        <v>#REF!</v>
      </c>
      <c r="AX40" s="145" t="e">
        <f t="shared" si="156"/>
        <v>#REF!</v>
      </c>
      <c r="AY40" s="93" t="e">
        <f t="shared" si="157"/>
        <v>#REF!</v>
      </c>
      <c r="AZ40" s="97">
        <f t="shared" si="158"/>
        <v>0</v>
      </c>
      <c r="BA40" s="97">
        <f t="shared" si="159"/>
        <v>0</v>
      </c>
      <c r="BB40" s="97">
        <f t="shared" si="160"/>
        <v>0</v>
      </c>
      <c r="BC40" s="6" t="e">
        <f>(AZ40/60*AY40)+(BA40/60*AY40*'1 - Eingabemaske'!#REF!)+(BB40/60*AX40*AY40)</f>
        <v>#REF!</v>
      </c>
      <c r="BE40" s="6"/>
      <c r="CP40" s="14" t="e">
        <f t="shared" si="118"/>
        <v>#REF!</v>
      </c>
      <c r="CR40" s="145" t="e">
        <f t="shared" si="161"/>
        <v>#REF!</v>
      </c>
      <c r="CS40" s="93" t="e">
        <f t="shared" si="162"/>
        <v>#REF!</v>
      </c>
      <c r="CT40" s="97">
        <f t="shared" si="163"/>
        <v>0</v>
      </c>
      <c r="CU40" s="97">
        <f t="shared" si="164"/>
        <v>0</v>
      </c>
      <c r="CV40" s="97">
        <f t="shared" si="165"/>
        <v>0</v>
      </c>
      <c r="CW40" s="6" t="e">
        <f>(CT40/60*CS40)+(CU40/60*CS40*'1 - Eingabemaske'!#REF!)+(CV40/60*CR40*CS40)</f>
        <v>#REF!</v>
      </c>
      <c r="CY40" s="6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EJ40" s="2" t="e">
        <f t="shared" si="124"/>
        <v>#REF!</v>
      </c>
      <c r="EL40" s="145" t="e">
        <f t="shared" si="166"/>
        <v>#REF!</v>
      </c>
      <c r="EM40" s="93" t="e">
        <f t="shared" si="167"/>
        <v>#REF!</v>
      </c>
      <c r="EN40" s="97">
        <f t="shared" si="168"/>
        <v>0</v>
      </c>
      <c r="EO40" s="97">
        <f t="shared" si="169"/>
        <v>0</v>
      </c>
      <c r="EP40" s="97">
        <f t="shared" si="170"/>
        <v>0</v>
      </c>
      <c r="EQ40" s="6" t="e">
        <f>(EN40/60*EM40)+(EO40/60*EM40*'1 - Eingabemaske'!#REF!)+(EP40/60*EL40*EM40)</f>
        <v>#REF!</v>
      </c>
      <c r="ES40" s="6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GD40" s="2" t="e">
        <f t="shared" si="130"/>
        <v>#REF!</v>
      </c>
      <c r="GF40" s="145" t="e">
        <f t="shared" si="171"/>
        <v>#REF!</v>
      </c>
      <c r="GG40" s="93" t="e">
        <f t="shared" si="172"/>
        <v>#REF!</v>
      </c>
      <c r="GH40" s="97">
        <f t="shared" si="173"/>
        <v>0</v>
      </c>
      <c r="GI40" s="97">
        <f t="shared" si="174"/>
        <v>0</v>
      </c>
      <c r="GJ40" s="97">
        <f t="shared" si="175"/>
        <v>0</v>
      </c>
      <c r="GK40" s="6" t="e">
        <f>(GH40/60*GG40)+(GI40/60*GG40*'1 - Eingabemaske'!#REF!)+(GJ40/60*GF40*GG40)</f>
        <v>#REF!</v>
      </c>
      <c r="GM40" s="6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</row>
    <row r="41" spans="1:223" x14ac:dyDescent="0.25">
      <c r="A41" s="2" t="e">
        <f>#REF!</f>
        <v>#REF!</v>
      </c>
      <c r="C41" s="93">
        <f t="shared" ca="1" si="176"/>
        <v>0</v>
      </c>
      <c r="D41" s="93" t="e">
        <f>#REF!</f>
        <v>#REF!</v>
      </c>
      <c r="E41" s="94">
        <v>0</v>
      </c>
      <c r="F41" s="94">
        <v>0</v>
      </c>
      <c r="G41" s="94">
        <v>0</v>
      </c>
      <c r="H41" s="6" t="e">
        <f ca="1">(E41/60*D41)+(F41/60*D41*'1 - Eingabemaske'!#REF!)+(G41/60*C41*D41)</f>
        <v>#REF!</v>
      </c>
      <c r="M41"/>
      <c r="N41"/>
      <c r="O41"/>
      <c r="P41"/>
      <c r="Q41"/>
      <c r="R41"/>
      <c r="S41"/>
      <c r="T41"/>
      <c r="U41"/>
      <c r="V41"/>
      <c r="W41"/>
      <c r="X41" s="54"/>
      <c r="Y41"/>
      <c r="Z41"/>
      <c r="AA41"/>
      <c r="AB41" s="54"/>
      <c r="AC41" s="54"/>
      <c r="AD41"/>
      <c r="AE41"/>
      <c r="AF41" s="56"/>
      <c r="AG41" s="53"/>
      <c r="AV41" s="2" t="e">
        <f t="shared" si="112"/>
        <v>#REF!</v>
      </c>
      <c r="AX41" s="145" t="e">
        <f t="shared" si="156"/>
        <v>#REF!</v>
      </c>
      <c r="AY41" s="93" t="e">
        <f t="shared" si="157"/>
        <v>#REF!</v>
      </c>
      <c r="AZ41" s="97">
        <f t="shared" si="158"/>
        <v>0</v>
      </c>
      <c r="BA41" s="97">
        <f t="shared" si="159"/>
        <v>0</v>
      </c>
      <c r="BB41" s="97">
        <f t="shared" si="160"/>
        <v>0</v>
      </c>
      <c r="BC41" s="6" t="e">
        <f>(AZ41/60*AY41)+(BA41/60*AY41*'1 - Eingabemaske'!#REF!)+(BB41/60*AX41*AY41)</f>
        <v>#REF!</v>
      </c>
      <c r="BE41" s="6"/>
      <c r="BH41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41"/>
      <c r="BT41" s="133"/>
      <c r="BU41" s="133"/>
      <c r="BV41" s="133"/>
      <c r="BW41" s="141"/>
      <c r="BX41" s="141"/>
      <c r="BY41"/>
      <c r="BZ41"/>
      <c r="CA41" s="56"/>
      <c r="CB41" s="53"/>
      <c r="CP41" s="14" t="e">
        <f t="shared" si="118"/>
        <v>#REF!</v>
      </c>
      <c r="CR41" s="145" t="e">
        <f t="shared" si="161"/>
        <v>#REF!</v>
      </c>
      <c r="CS41" s="93" t="e">
        <f t="shared" si="162"/>
        <v>#REF!</v>
      </c>
      <c r="CT41" s="97">
        <f t="shared" si="163"/>
        <v>0</v>
      </c>
      <c r="CU41" s="97">
        <f t="shared" si="164"/>
        <v>0</v>
      </c>
      <c r="CV41" s="97">
        <f t="shared" si="165"/>
        <v>0</v>
      </c>
      <c r="CW41" s="6" t="e">
        <f>(CT41/60*CS41)+(CU41/60*CS41*'1 - Eingabemaske'!#REF!)+(CV41/60*CR41*CS41)</f>
        <v>#REF!</v>
      </c>
      <c r="CY41" s="6"/>
      <c r="DB41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41"/>
      <c r="DN41" s="133"/>
      <c r="DO41" s="133"/>
      <c r="DP41" s="133"/>
      <c r="DQ41" s="141"/>
      <c r="DR41" s="141"/>
      <c r="DS41"/>
      <c r="DT41"/>
      <c r="DU41" s="56"/>
      <c r="DV41" s="53"/>
      <c r="EJ41" s="2" t="e">
        <f t="shared" si="124"/>
        <v>#REF!</v>
      </c>
      <c r="EL41" s="145" t="e">
        <f t="shared" si="166"/>
        <v>#REF!</v>
      </c>
      <c r="EM41" s="93" t="e">
        <f t="shared" si="167"/>
        <v>#REF!</v>
      </c>
      <c r="EN41" s="97">
        <f t="shared" si="168"/>
        <v>0</v>
      </c>
      <c r="EO41" s="97">
        <f t="shared" si="169"/>
        <v>0</v>
      </c>
      <c r="EP41" s="97">
        <f t="shared" si="170"/>
        <v>0</v>
      </c>
      <c r="EQ41" s="6" t="e">
        <f>(EN41/60*EM41)+(EO41/60*EM41*'1 - Eingabemaske'!#REF!)+(EP41/60*EL41*EM41)</f>
        <v>#REF!</v>
      </c>
      <c r="ES41" s="6"/>
      <c r="EV41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41"/>
      <c r="FH41" s="133"/>
      <c r="FI41" s="133"/>
      <c r="FJ41" s="133"/>
      <c r="FK41" s="141"/>
      <c r="FL41" s="141"/>
      <c r="FM41"/>
      <c r="FN41"/>
      <c r="FO41" s="56"/>
      <c r="FP41" s="53"/>
      <c r="GD41" s="2" t="e">
        <f t="shared" si="130"/>
        <v>#REF!</v>
      </c>
      <c r="GF41" s="145" t="e">
        <f t="shared" si="171"/>
        <v>#REF!</v>
      </c>
      <c r="GG41" s="93" t="e">
        <f t="shared" si="172"/>
        <v>#REF!</v>
      </c>
      <c r="GH41" s="97">
        <f t="shared" si="173"/>
        <v>0</v>
      </c>
      <c r="GI41" s="97">
        <f t="shared" si="174"/>
        <v>0</v>
      </c>
      <c r="GJ41" s="97">
        <f t="shared" si="175"/>
        <v>0</v>
      </c>
      <c r="GK41" s="6" t="e">
        <f>(GH41/60*GG41)+(GI41/60*GG41*'1 - Eingabemaske'!#REF!)+(GJ41/60*GF41*GG41)</f>
        <v>#REF!</v>
      </c>
      <c r="GM41" s="6"/>
      <c r="GP41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41"/>
      <c r="HB41" s="133"/>
      <c r="HC41" s="133"/>
      <c r="HD41" s="133"/>
      <c r="HE41" s="141"/>
      <c r="HF41" s="141"/>
      <c r="HG41"/>
      <c r="HH41"/>
      <c r="HI41" s="56"/>
      <c r="HJ41" s="53"/>
    </row>
    <row r="42" spans="1:223" x14ac:dyDescent="0.25">
      <c r="A42" s="2" t="e">
        <f>#REF!</f>
        <v>#REF!</v>
      </c>
      <c r="C42" s="93">
        <f t="shared" ca="1" si="176"/>
        <v>0</v>
      </c>
      <c r="D42" s="93" t="e">
        <f>#REF!</f>
        <v>#REF!</v>
      </c>
      <c r="E42" s="94">
        <v>0</v>
      </c>
      <c r="F42" s="94">
        <v>0</v>
      </c>
      <c r="G42" s="94">
        <v>0</v>
      </c>
      <c r="H42" s="6" t="e">
        <f ca="1">(E42/60*D42)+(F42/60*D42*'1 - Eingabemaske'!#REF!)+(G42/60*C42*D42)</f>
        <v>#REF!</v>
      </c>
      <c r="M42"/>
      <c r="N42"/>
      <c r="O42"/>
      <c r="P42"/>
      <c r="Q42"/>
      <c r="R42"/>
      <c r="S42"/>
      <c r="T42"/>
      <c r="U42"/>
      <c r="V42"/>
      <c r="W42"/>
      <c r="X42" s="54"/>
      <c r="Y42"/>
      <c r="Z42"/>
      <c r="AA42"/>
      <c r="AB42" s="54"/>
      <c r="AC42" s="54"/>
      <c r="AD42"/>
      <c r="AE42"/>
      <c r="AF42" s="56"/>
      <c r="AG42" s="53"/>
      <c r="AV42" s="2" t="e">
        <f t="shared" si="112"/>
        <v>#REF!</v>
      </c>
      <c r="AX42" s="145" t="e">
        <f t="shared" si="156"/>
        <v>#REF!</v>
      </c>
      <c r="AY42" s="93" t="e">
        <f t="shared" si="157"/>
        <v>#REF!</v>
      </c>
      <c r="AZ42" s="97">
        <f t="shared" si="158"/>
        <v>0</v>
      </c>
      <c r="BA42" s="97">
        <f t="shared" si="159"/>
        <v>0</v>
      </c>
      <c r="BB42" s="97">
        <f t="shared" si="160"/>
        <v>0</v>
      </c>
      <c r="BC42" s="6" t="e">
        <f>(AZ42/60*AY42)+(BA42/60*AY42*'1 - Eingabemaske'!#REF!)+(BB42/60*AX42*AY42)</f>
        <v>#REF!</v>
      </c>
      <c r="BE42" s="6"/>
      <c r="BH42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41"/>
      <c r="BT42" s="133"/>
      <c r="BU42" s="133"/>
      <c r="BV42" s="133"/>
      <c r="BW42" s="141"/>
      <c r="BX42" s="141"/>
      <c r="BY42"/>
      <c r="BZ42"/>
      <c r="CA42" s="56"/>
      <c r="CB42" s="53"/>
      <c r="CP42" s="14" t="e">
        <f t="shared" si="118"/>
        <v>#REF!</v>
      </c>
      <c r="CR42" s="145" t="e">
        <f t="shared" si="161"/>
        <v>#REF!</v>
      </c>
      <c r="CS42" s="93" t="e">
        <f t="shared" si="162"/>
        <v>#REF!</v>
      </c>
      <c r="CT42" s="97">
        <f t="shared" si="163"/>
        <v>0</v>
      </c>
      <c r="CU42" s="97">
        <f t="shared" si="164"/>
        <v>0</v>
      </c>
      <c r="CV42" s="97">
        <f t="shared" si="165"/>
        <v>0</v>
      </c>
      <c r="CW42" s="6" t="e">
        <f>(CT42/60*CS42)+(CU42/60*CS42*'1 - Eingabemaske'!#REF!)+(CV42/60*CR42*CS42)</f>
        <v>#REF!</v>
      </c>
      <c r="CY42" s="6"/>
      <c r="DB42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41"/>
      <c r="DN42" s="133"/>
      <c r="DO42" s="133"/>
      <c r="DP42" s="133"/>
      <c r="DQ42" s="141"/>
      <c r="DR42" s="141"/>
      <c r="DS42"/>
      <c r="DT42"/>
      <c r="DU42" s="56"/>
      <c r="DV42" s="53"/>
      <c r="EJ42" s="2" t="e">
        <f t="shared" si="124"/>
        <v>#REF!</v>
      </c>
      <c r="EL42" s="145" t="e">
        <f t="shared" si="166"/>
        <v>#REF!</v>
      </c>
      <c r="EM42" s="93" t="e">
        <f t="shared" si="167"/>
        <v>#REF!</v>
      </c>
      <c r="EN42" s="97">
        <f t="shared" si="168"/>
        <v>0</v>
      </c>
      <c r="EO42" s="97">
        <f t="shared" si="169"/>
        <v>0</v>
      </c>
      <c r="EP42" s="97">
        <f t="shared" si="170"/>
        <v>0</v>
      </c>
      <c r="EQ42" s="6" t="e">
        <f>(EN42/60*EM42)+(EO42/60*EM42*'1 - Eingabemaske'!#REF!)+(EP42/60*EL42*EM42)</f>
        <v>#REF!</v>
      </c>
      <c r="ES42" s="6"/>
      <c r="EV42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41"/>
      <c r="FH42" s="133"/>
      <c r="FI42" s="133"/>
      <c r="FJ42" s="133"/>
      <c r="FK42" s="141"/>
      <c r="FL42" s="141"/>
      <c r="FM42"/>
      <c r="FN42"/>
      <c r="FO42" s="56"/>
      <c r="FP42" s="53"/>
      <c r="GD42" s="2" t="e">
        <f t="shared" si="130"/>
        <v>#REF!</v>
      </c>
      <c r="GF42" s="145" t="e">
        <f t="shared" si="171"/>
        <v>#REF!</v>
      </c>
      <c r="GG42" s="93" t="e">
        <f t="shared" si="172"/>
        <v>#REF!</v>
      </c>
      <c r="GH42" s="97">
        <f t="shared" si="173"/>
        <v>0</v>
      </c>
      <c r="GI42" s="97">
        <f t="shared" si="174"/>
        <v>0</v>
      </c>
      <c r="GJ42" s="97">
        <f t="shared" si="175"/>
        <v>0</v>
      </c>
      <c r="GK42" s="6" t="e">
        <f>(GH42/60*GG42)+(GI42/60*GG42*'1 - Eingabemaske'!#REF!)+(GJ42/60*GF42*GG42)</f>
        <v>#REF!</v>
      </c>
      <c r="GM42" s="6"/>
      <c r="GP42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41"/>
      <c r="HB42" s="133"/>
      <c r="HC42" s="133"/>
      <c r="HD42" s="133"/>
      <c r="HE42" s="141"/>
      <c r="HF42" s="141"/>
      <c r="HG42"/>
      <c r="HH42"/>
      <c r="HI42" s="56"/>
      <c r="HJ42" s="53"/>
    </row>
    <row r="43" spans="1:223" x14ac:dyDescent="0.25">
      <c r="A43" s="2" t="e">
        <f>#REF!</f>
        <v>#REF!</v>
      </c>
      <c r="C43" s="93">
        <f t="shared" ca="1" si="176"/>
        <v>0</v>
      </c>
      <c r="D43" s="93" t="e">
        <f>#REF!</f>
        <v>#REF!</v>
      </c>
      <c r="E43" s="94">
        <v>0</v>
      </c>
      <c r="F43" s="94">
        <v>0</v>
      </c>
      <c r="G43" s="94">
        <v>0</v>
      </c>
      <c r="H43" s="6" t="e">
        <f ca="1">(E43/60*D43)+(F43/60*D43*'1 - Eingabemaske'!#REF!)+(G43/60*C43*D43)</f>
        <v>#REF!</v>
      </c>
      <c r="AG43" s="6"/>
      <c r="AV43" s="2" t="e">
        <f t="shared" si="112"/>
        <v>#REF!</v>
      </c>
      <c r="AX43" s="145" t="e">
        <f t="shared" si="156"/>
        <v>#REF!</v>
      </c>
      <c r="AY43" s="93" t="e">
        <f t="shared" si="157"/>
        <v>#REF!</v>
      </c>
      <c r="AZ43" s="97">
        <f t="shared" si="158"/>
        <v>0</v>
      </c>
      <c r="BA43" s="97">
        <f t="shared" si="159"/>
        <v>0</v>
      </c>
      <c r="BB43" s="97">
        <f t="shared" si="160"/>
        <v>0</v>
      </c>
      <c r="BC43" s="6" t="e">
        <f>(AZ43/60*AY43)+(BA43/60*AY43*'1 - Eingabemaske'!#REF!)+(BB43/60*AX43*AY43)</f>
        <v>#REF!</v>
      </c>
      <c r="BE43" s="6"/>
      <c r="CB43" s="6"/>
      <c r="CP43" s="14" t="e">
        <f t="shared" si="118"/>
        <v>#REF!</v>
      </c>
      <c r="CR43" s="145" t="e">
        <f t="shared" si="161"/>
        <v>#REF!</v>
      </c>
      <c r="CS43" s="93" t="e">
        <f t="shared" si="162"/>
        <v>#REF!</v>
      </c>
      <c r="CT43" s="97">
        <f t="shared" si="163"/>
        <v>0</v>
      </c>
      <c r="CU43" s="97">
        <f t="shared" si="164"/>
        <v>0</v>
      </c>
      <c r="CV43" s="97">
        <f t="shared" si="165"/>
        <v>0</v>
      </c>
      <c r="CW43" s="6" t="e">
        <f>(CT43/60*CS43)+(CU43/60*CS43*'1 - Eingabemaske'!#REF!)+(CV43/60*CR43*CS43)</f>
        <v>#REF!</v>
      </c>
      <c r="CY43" s="6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V43" s="6"/>
      <c r="EJ43" s="2" t="e">
        <f t="shared" si="124"/>
        <v>#REF!</v>
      </c>
      <c r="EL43" s="145" t="e">
        <f t="shared" si="166"/>
        <v>#REF!</v>
      </c>
      <c r="EM43" s="93" t="e">
        <f t="shared" si="167"/>
        <v>#REF!</v>
      </c>
      <c r="EN43" s="97">
        <f t="shared" si="168"/>
        <v>0</v>
      </c>
      <c r="EO43" s="97">
        <f t="shared" si="169"/>
        <v>0</v>
      </c>
      <c r="EP43" s="97">
        <f t="shared" si="170"/>
        <v>0</v>
      </c>
      <c r="EQ43" s="6" t="e">
        <f>(EN43/60*EM43)+(EO43/60*EM43*'1 - Eingabemaske'!#REF!)+(EP43/60*EL43*EM43)</f>
        <v>#REF!</v>
      </c>
      <c r="ES43" s="6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P43" s="6"/>
      <c r="GD43" s="2" t="e">
        <f t="shared" si="130"/>
        <v>#REF!</v>
      </c>
      <c r="GF43" s="145" t="e">
        <f t="shared" si="171"/>
        <v>#REF!</v>
      </c>
      <c r="GG43" s="93" t="e">
        <f t="shared" si="172"/>
        <v>#REF!</v>
      </c>
      <c r="GH43" s="97">
        <f t="shared" si="173"/>
        <v>0</v>
      </c>
      <c r="GI43" s="97">
        <f t="shared" si="174"/>
        <v>0</v>
      </c>
      <c r="GJ43" s="97">
        <f t="shared" si="175"/>
        <v>0</v>
      </c>
      <c r="GK43" s="6" t="e">
        <f>(GH43/60*GG43)+(GI43/60*GG43*'1 - Eingabemaske'!#REF!)+(GJ43/60*GF43*GG43)</f>
        <v>#REF!</v>
      </c>
      <c r="GM43" s="6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J43" s="6"/>
    </row>
    <row r="44" spans="1:223" x14ac:dyDescent="0.25">
      <c r="A44" s="2" t="e">
        <f>#REF!</f>
        <v>#REF!</v>
      </c>
      <c r="C44" s="93">
        <f t="shared" ca="1" si="176"/>
        <v>0</v>
      </c>
      <c r="D44" s="93" t="e">
        <f>#REF!</f>
        <v>#REF!</v>
      </c>
      <c r="E44" s="94">
        <v>0</v>
      </c>
      <c r="F44" s="94">
        <v>0</v>
      </c>
      <c r="G44" s="94">
        <v>0</v>
      </c>
      <c r="H44" s="6" t="e">
        <f ca="1">(E44/60*D44)+(F44/60*D44*'1 - Eingabemaske'!#REF!)+(G44/60*C44*D44)</f>
        <v>#REF!</v>
      </c>
      <c r="AV44" s="2" t="e">
        <f t="shared" si="112"/>
        <v>#REF!</v>
      </c>
      <c r="AX44" s="145" t="e">
        <f t="shared" si="156"/>
        <v>#REF!</v>
      </c>
      <c r="AY44" s="93" t="e">
        <f t="shared" si="157"/>
        <v>#REF!</v>
      </c>
      <c r="AZ44" s="97">
        <f t="shared" si="158"/>
        <v>0</v>
      </c>
      <c r="BA44" s="97">
        <f t="shared" si="159"/>
        <v>0</v>
      </c>
      <c r="BB44" s="97">
        <f t="shared" si="160"/>
        <v>0</v>
      </c>
      <c r="BC44" s="6" t="e">
        <f>(AZ44/60*AY44)+(BA44/60*AY44*'1 - Eingabemaske'!#REF!)+(BB44/60*AX44*AY44)</f>
        <v>#REF!</v>
      </c>
      <c r="BE44" s="6"/>
      <c r="CP44" s="14" t="e">
        <f t="shared" si="118"/>
        <v>#REF!</v>
      </c>
      <c r="CR44" s="145" t="e">
        <f t="shared" si="161"/>
        <v>#REF!</v>
      </c>
      <c r="CS44" s="93" t="e">
        <f t="shared" si="162"/>
        <v>#REF!</v>
      </c>
      <c r="CT44" s="97">
        <f t="shared" si="163"/>
        <v>0</v>
      </c>
      <c r="CU44" s="97">
        <f t="shared" si="164"/>
        <v>0</v>
      </c>
      <c r="CV44" s="97">
        <f t="shared" si="165"/>
        <v>0</v>
      </c>
      <c r="CW44" s="6" t="e">
        <f>(CT44/60*CS44)+(CU44/60*CS44*'1 - Eingabemaske'!#REF!)+(CV44/60*CR44*CS44)</f>
        <v>#REF!</v>
      </c>
      <c r="CY44" s="6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EJ44" s="2" t="e">
        <f t="shared" si="124"/>
        <v>#REF!</v>
      </c>
      <c r="EL44" s="145" t="e">
        <f t="shared" si="166"/>
        <v>#REF!</v>
      </c>
      <c r="EM44" s="93" t="e">
        <f t="shared" si="167"/>
        <v>#REF!</v>
      </c>
      <c r="EN44" s="97">
        <f t="shared" si="168"/>
        <v>0</v>
      </c>
      <c r="EO44" s="97">
        <f t="shared" si="169"/>
        <v>0</v>
      </c>
      <c r="EP44" s="97">
        <f t="shared" si="170"/>
        <v>0</v>
      </c>
      <c r="EQ44" s="6" t="e">
        <f>(EN44/60*EM44)+(EO44/60*EM44*'1 - Eingabemaske'!#REF!)+(EP44/60*EL44*EM44)</f>
        <v>#REF!</v>
      </c>
      <c r="ES44" s="6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GD44" s="2" t="e">
        <f t="shared" si="130"/>
        <v>#REF!</v>
      </c>
      <c r="GF44" s="145" t="e">
        <f t="shared" si="171"/>
        <v>#REF!</v>
      </c>
      <c r="GG44" s="93" t="e">
        <f t="shared" si="172"/>
        <v>#REF!</v>
      </c>
      <c r="GH44" s="97">
        <f t="shared" si="173"/>
        <v>0</v>
      </c>
      <c r="GI44" s="97">
        <f t="shared" si="174"/>
        <v>0</v>
      </c>
      <c r="GJ44" s="97">
        <f t="shared" si="175"/>
        <v>0</v>
      </c>
      <c r="GK44" s="6" t="e">
        <f>(GH44/60*GG44)+(GI44/60*GG44*'1 - Eingabemaske'!#REF!)+(GJ44/60*GF44*GG44)</f>
        <v>#REF!</v>
      </c>
      <c r="GM44" s="6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</row>
    <row r="45" spans="1:223" x14ac:dyDescent="0.25">
      <c r="A45" s="2" t="e">
        <f>#REF!</f>
        <v>#REF!</v>
      </c>
      <c r="C45" s="93">
        <f t="shared" ca="1" si="176"/>
        <v>0</v>
      </c>
      <c r="D45" s="93" t="e">
        <f>#REF!</f>
        <v>#REF!</v>
      </c>
      <c r="E45" s="94">
        <v>0</v>
      </c>
      <c r="F45" s="94">
        <v>0</v>
      </c>
      <c r="G45" s="94">
        <v>0</v>
      </c>
      <c r="H45" s="6" t="e">
        <f ca="1">(E45/60*D45)+(F45/60*D45*'1 - Eingabemaske'!#REF!)+(G45/60*C45*D45)</f>
        <v>#REF!</v>
      </c>
      <c r="AV45" s="2" t="e">
        <f t="shared" si="112"/>
        <v>#REF!</v>
      </c>
      <c r="AX45" s="145" t="e">
        <f t="shared" si="156"/>
        <v>#REF!</v>
      </c>
      <c r="AY45" s="93" t="e">
        <f t="shared" si="157"/>
        <v>#REF!</v>
      </c>
      <c r="AZ45" s="97">
        <f t="shared" si="158"/>
        <v>0</v>
      </c>
      <c r="BA45" s="97">
        <f t="shared" si="159"/>
        <v>0</v>
      </c>
      <c r="BB45" s="97">
        <f t="shared" si="160"/>
        <v>0</v>
      </c>
      <c r="BC45" s="6" t="e">
        <f>(AZ45/60*AY45)+(BA45/60*AY45*'1 - Eingabemaske'!#REF!)+(BB45/60*AX45*AY45)</f>
        <v>#REF!</v>
      </c>
      <c r="BE45" s="6"/>
      <c r="CP45" s="14" t="e">
        <f t="shared" si="118"/>
        <v>#REF!</v>
      </c>
      <c r="CR45" s="145" t="e">
        <f t="shared" si="161"/>
        <v>#REF!</v>
      </c>
      <c r="CS45" s="93" t="e">
        <f t="shared" si="162"/>
        <v>#REF!</v>
      </c>
      <c r="CT45" s="97">
        <f t="shared" si="163"/>
        <v>0</v>
      </c>
      <c r="CU45" s="97">
        <f t="shared" si="164"/>
        <v>0</v>
      </c>
      <c r="CV45" s="97">
        <f t="shared" si="165"/>
        <v>0</v>
      </c>
      <c r="CW45" s="6" t="e">
        <f>(CT45/60*CS45)+(CU45/60*CS45*'1 - Eingabemaske'!#REF!)+(CV45/60*CR45*CS45)</f>
        <v>#REF!</v>
      </c>
      <c r="CY45" s="6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EJ45" s="2" t="e">
        <f t="shared" si="124"/>
        <v>#REF!</v>
      </c>
      <c r="EL45" s="145" t="e">
        <f t="shared" si="166"/>
        <v>#REF!</v>
      </c>
      <c r="EM45" s="93" t="e">
        <f t="shared" si="167"/>
        <v>#REF!</v>
      </c>
      <c r="EN45" s="97">
        <f t="shared" si="168"/>
        <v>0</v>
      </c>
      <c r="EO45" s="97">
        <f t="shared" si="169"/>
        <v>0</v>
      </c>
      <c r="EP45" s="97">
        <f t="shared" si="170"/>
        <v>0</v>
      </c>
      <c r="EQ45" s="6" t="e">
        <f>(EN45/60*EM45)+(EO45/60*EM45*'1 - Eingabemaske'!#REF!)+(EP45/60*EL45*EM45)</f>
        <v>#REF!</v>
      </c>
      <c r="ES45" s="6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GD45" s="2" t="e">
        <f t="shared" si="130"/>
        <v>#REF!</v>
      </c>
      <c r="GF45" s="145" t="e">
        <f t="shared" si="171"/>
        <v>#REF!</v>
      </c>
      <c r="GG45" s="93" t="e">
        <f t="shared" si="172"/>
        <v>#REF!</v>
      </c>
      <c r="GH45" s="97">
        <f t="shared" si="173"/>
        <v>0</v>
      </c>
      <c r="GI45" s="97">
        <f t="shared" si="174"/>
        <v>0</v>
      </c>
      <c r="GJ45" s="97">
        <f t="shared" si="175"/>
        <v>0</v>
      </c>
      <c r="GK45" s="6" t="e">
        <f>(GH45/60*GG45)+(GI45/60*GG45*'1 - Eingabemaske'!#REF!)+(GJ45/60*GF45*GG45)</f>
        <v>#REF!</v>
      </c>
      <c r="GM45" s="6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</row>
    <row r="46" spans="1:223" x14ac:dyDescent="0.25">
      <c r="A46" s="2" t="e">
        <f>#REF!</f>
        <v>#REF!</v>
      </c>
      <c r="C46" s="93">
        <f t="shared" ca="1" si="176"/>
        <v>0</v>
      </c>
      <c r="D46" s="93" t="e">
        <f>#REF!</f>
        <v>#REF!</v>
      </c>
      <c r="E46" s="94">
        <v>0</v>
      </c>
      <c r="F46" s="94">
        <v>0</v>
      </c>
      <c r="G46" s="94">
        <v>0</v>
      </c>
      <c r="H46" s="6" t="e">
        <f ca="1">(E46/60*D46)+(F46/60*D46*'1 - Eingabemaske'!#REF!)+(G46/60*C46*D46)</f>
        <v>#REF!</v>
      </c>
      <c r="AV46" s="2" t="e">
        <f t="shared" si="112"/>
        <v>#REF!</v>
      </c>
      <c r="AX46" s="145" t="e">
        <f t="shared" si="156"/>
        <v>#REF!</v>
      </c>
      <c r="AY46" s="93" t="e">
        <f t="shared" si="157"/>
        <v>#REF!</v>
      </c>
      <c r="AZ46" s="97">
        <f t="shared" si="158"/>
        <v>0</v>
      </c>
      <c r="BA46" s="97">
        <f t="shared" si="159"/>
        <v>0</v>
      </c>
      <c r="BB46" s="97">
        <f t="shared" si="160"/>
        <v>0</v>
      </c>
      <c r="BC46" s="6" t="e">
        <f>(AZ46/60*AY46)+(BA46/60*AY46*'1 - Eingabemaske'!#REF!)+(BB46/60*AX46*AY46)</f>
        <v>#REF!</v>
      </c>
      <c r="BE46" s="6"/>
      <c r="CP46" s="14" t="e">
        <f t="shared" si="118"/>
        <v>#REF!</v>
      </c>
      <c r="CR46" s="145" t="e">
        <f t="shared" si="161"/>
        <v>#REF!</v>
      </c>
      <c r="CS46" s="93" t="e">
        <f t="shared" si="162"/>
        <v>#REF!</v>
      </c>
      <c r="CT46" s="97">
        <f t="shared" si="163"/>
        <v>0</v>
      </c>
      <c r="CU46" s="97">
        <f t="shared" si="164"/>
        <v>0</v>
      </c>
      <c r="CV46" s="97">
        <f t="shared" si="165"/>
        <v>0</v>
      </c>
      <c r="CW46" s="6" t="e">
        <f>(CT46/60*CS46)+(CU46/60*CS46*'1 - Eingabemaske'!#REF!)+(CV46/60*CR46*CS46)</f>
        <v>#REF!</v>
      </c>
      <c r="CY46" s="6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EJ46" s="2" t="e">
        <f t="shared" si="124"/>
        <v>#REF!</v>
      </c>
      <c r="EL46" s="145" t="e">
        <f t="shared" si="166"/>
        <v>#REF!</v>
      </c>
      <c r="EM46" s="93" t="e">
        <f t="shared" si="167"/>
        <v>#REF!</v>
      </c>
      <c r="EN46" s="97">
        <f t="shared" si="168"/>
        <v>0</v>
      </c>
      <c r="EO46" s="97">
        <f t="shared" si="169"/>
        <v>0</v>
      </c>
      <c r="EP46" s="97">
        <f t="shared" si="170"/>
        <v>0</v>
      </c>
      <c r="EQ46" s="6" t="e">
        <f>(EN46/60*EM46)+(EO46/60*EM46*'1 - Eingabemaske'!#REF!)+(EP46/60*EL46*EM46)</f>
        <v>#REF!</v>
      </c>
      <c r="ES46" s="6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GD46" s="2" t="e">
        <f t="shared" si="130"/>
        <v>#REF!</v>
      </c>
      <c r="GF46" s="145" t="e">
        <f t="shared" si="171"/>
        <v>#REF!</v>
      </c>
      <c r="GG46" s="93" t="e">
        <f t="shared" si="172"/>
        <v>#REF!</v>
      </c>
      <c r="GH46" s="97">
        <f t="shared" si="173"/>
        <v>0</v>
      </c>
      <c r="GI46" s="97">
        <f t="shared" si="174"/>
        <v>0</v>
      </c>
      <c r="GJ46" s="97">
        <f t="shared" si="175"/>
        <v>0</v>
      </c>
      <c r="GK46" s="6" t="e">
        <f>(GH46/60*GG46)+(GI46/60*GG46*'1 - Eingabemaske'!#REF!)+(GJ46/60*GF46*GG46)</f>
        <v>#REF!</v>
      </c>
      <c r="GM46" s="6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</row>
    <row r="47" spans="1:223" x14ac:dyDescent="0.25">
      <c r="A47" s="2" t="e">
        <f>#REF!</f>
        <v>#REF!</v>
      </c>
      <c r="C47" s="93">
        <f t="shared" ca="1" si="176"/>
        <v>0</v>
      </c>
      <c r="D47" s="93" t="e">
        <f>#REF!</f>
        <v>#REF!</v>
      </c>
      <c r="E47" s="94">
        <v>0</v>
      </c>
      <c r="F47" s="94">
        <v>0</v>
      </c>
      <c r="G47" s="94">
        <v>0</v>
      </c>
      <c r="H47" s="6" t="e">
        <f ca="1">(E47/60*D47)+(F47/60*D47*'1 - Eingabemaske'!#REF!)+(G47/60*C47*D47)</f>
        <v>#REF!</v>
      </c>
      <c r="AV47" s="2" t="e">
        <f t="shared" si="112"/>
        <v>#REF!</v>
      </c>
      <c r="AX47" s="145" t="e">
        <f t="shared" si="156"/>
        <v>#REF!</v>
      </c>
      <c r="AY47" s="93" t="e">
        <f t="shared" si="157"/>
        <v>#REF!</v>
      </c>
      <c r="AZ47" s="97">
        <f t="shared" si="158"/>
        <v>0</v>
      </c>
      <c r="BA47" s="97">
        <f t="shared" si="159"/>
        <v>0</v>
      </c>
      <c r="BB47" s="97">
        <f t="shared" si="160"/>
        <v>0</v>
      </c>
      <c r="BC47" s="6" t="e">
        <f>(AZ47/60*AY47)+(BA47/60*AY47*'1 - Eingabemaske'!#REF!)+(BB47/60*AX47*AY47)</f>
        <v>#REF!</v>
      </c>
      <c r="BE47" s="6"/>
      <c r="CP47" s="14" t="e">
        <f t="shared" si="118"/>
        <v>#REF!</v>
      </c>
      <c r="CR47" s="145" t="e">
        <f t="shared" si="161"/>
        <v>#REF!</v>
      </c>
      <c r="CS47" s="93" t="e">
        <f t="shared" si="162"/>
        <v>#REF!</v>
      </c>
      <c r="CT47" s="97">
        <f t="shared" si="163"/>
        <v>0</v>
      </c>
      <c r="CU47" s="97">
        <f t="shared" si="164"/>
        <v>0</v>
      </c>
      <c r="CV47" s="97">
        <f t="shared" si="165"/>
        <v>0</v>
      </c>
      <c r="CW47" s="6" t="e">
        <f>(CT47/60*CS47)+(CU47/60*CS47*'1 - Eingabemaske'!#REF!)+(CV47/60*CR47*CS47)</f>
        <v>#REF!</v>
      </c>
      <c r="CY47" s="6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EJ47" s="2" t="e">
        <f t="shared" si="124"/>
        <v>#REF!</v>
      </c>
      <c r="EL47" s="145" t="e">
        <f t="shared" si="166"/>
        <v>#REF!</v>
      </c>
      <c r="EM47" s="93" t="e">
        <f t="shared" si="167"/>
        <v>#REF!</v>
      </c>
      <c r="EN47" s="97">
        <f t="shared" si="168"/>
        <v>0</v>
      </c>
      <c r="EO47" s="97">
        <f t="shared" si="169"/>
        <v>0</v>
      </c>
      <c r="EP47" s="97">
        <f t="shared" si="170"/>
        <v>0</v>
      </c>
      <c r="EQ47" s="6" t="e">
        <f>(EN47/60*EM47)+(EO47/60*EM47*'1 - Eingabemaske'!#REF!)+(EP47/60*EL47*EM47)</f>
        <v>#REF!</v>
      </c>
      <c r="ES47" s="6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GD47" s="2" t="e">
        <f t="shared" si="130"/>
        <v>#REF!</v>
      </c>
      <c r="GF47" s="145" t="e">
        <f t="shared" si="171"/>
        <v>#REF!</v>
      </c>
      <c r="GG47" s="93" t="e">
        <f t="shared" si="172"/>
        <v>#REF!</v>
      </c>
      <c r="GH47" s="97">
        <f t="shared" si="173"/>
        <v>0</v>
      </c>
      <c r="GI47" s="97">
        <f t="shared" si="174"/>
        <v>0</v>
      </c>
      <c r="GJ47" s="97">
        <f t="shared" si="175"/>
        <v>0</v>
      </c>
      <c r="GK47" s="6" t="e">
        <f>(GH47/60*GG47)+(GI47/60*GG47*'1 - Eingabemaske'!#REF!)+(GJ47/60*GF47*GG47)</f>
        <v>#REF!</v>
      </c>
      <c r="GM47" s="6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</row>
    <row r="48" spans="1:223" x14ac:dyDescent="0.25">
      <c r="A48" s="2" t="e">
        <f>#REF!</f>
        <v>#REF!</v>
      </c>
      <c r="C48" s="93">
        <f t="shared" ca="1" si="176"/>
        <v>0</v>
      </c>
      <c r="D48" s="93" t="e">
        <f>#REF!</f>
        <v>#REF!</v>
      </c>
      <c r="E48" s="94">
        <v>0</v>
      </c>
      <c r="F48" s="94">
        <v>0</v>
      </c>
      <c r="G48" s="94">
        <v>0</v>
      </c>
      <c r="H48" s="6" t="e">
        <f ca="1">(E48/60*D48)+(F48/60*D48*'1 - Eingabemaske'!#REF!)+(G48/60*C48*D48)</f>
        <v>#REF!</v>
      </c>
      <c r="AV48" s="2" t="e">
        <f t="shared" si="112"/>
        <v>#REF!</v>
      </c>
      <c r="AX48" s="145" t="e">
        <f t="shared" si="156"/>
        <v>#REF!</v>
      </c>
      <c r="AY48" s="93" t="e">
        <f t="shared" si="157"/>
        <v>#REF!</v>
      </c>
      <c r="AZ48" s="97">
        <f t="shared" si="158"/>
        <v>0</v>
      </c>
      <c r="BA48" s="97">
        <f t="shared" si="159"/>
        <v>0</v>
      </c>
      <c r="BB48" s="97">
        <f t="shared" si="160"/>
        <v>0</v>
      </c>
      <c r="BC48" s="6" t="e">
        <f>(AZ48/60*AY48)+(BA48/60*AY48*'1 - Eingabemaske'!#REF!)+(BB48/60*AX48*AY48)</f>
        <v>#REF!</v>
      </c>
      <c r="BE48" s="6"/>
      <c r="CP48" s="14" t="e">
        <f t="shared" si="118"/>
        <v>#REF!</v>
      </c>
      <c r="CR48" s="145" t="e">
        <f t="shared" si="161"/>
        <v>#REF!</v>
      </c>
      <c r="CS48" s="93" t="e">
        <f t="shared" si="162"/>
        <v>#REF!</v>
      </c>
      <c r="CT48" s="97">
        <f t="shared" si="163"/>
        <v>0</v>
      </c>
      <c r="CU48" s="97">
        <f t="shared" si="164"/>
        <v>0</v>
      </c>
      <c r="CV48" s="97">
        <f t="shared" si="165"/>
        <v>0</v>
      </c>
      <c r="CW48" s="6" t="e">
        <f>(CT48/60*CS48)+(CU48/60*CS48*'1 - Eingabemaske'!#REF!)+(CV48/60*CR48*CS48)</f>
        <v>#REF!</v>
      </c>
      <c r="CY48" s="6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EJ48" s="2" t="e">
        <f t="shared" si="124"/>
        <v>#REF!</v>
      </c>
      <c r="EL48" s="145" t="e">
        <f t="shared" si="166"/>
        <v>#REF!</v>
      </c>
      <c r="EM48" s="93" t="e">
        <f t="shared" si="167"/>
        <v>#REF!</v>
      </c>
      <c r="EN48" s="97">
        <f t="shared" si="168"/>
        <v>0</v>
      </c>
      <c r="EO48" s="97">
        <f t="shared" si="169"/>
        <v>0</v>
      </c>
      <c r="EP48" s="97">
        <f t="shared" si="170"/>
        <v>0</v>
      </c>
      <c r="EQ48" s="6" t="e">
        <f>(EN48/60*EM48)+(EO48/60*EM48*'1 - Eingabemaske'!#REF!)+(EP48/60*EL48*EM48)</f>
        <v>#REF!</v>
      </c>
      <c r="ES48" s="6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GD48" s="2" t="e">
        <f t="shared" si="130"/>
        <v>#REF!</v>
      </c>
      <c r="GF48" s="145" t="e">
        <f t="shared" si="171"/>
        <v>#REF!</v>
      </c>
      <c r="GG48" s="93" t="e">
        <f t="shared" si="172"/>
        <v>#REF!</v>
      </c>
      <c r="GH48" s="97">
        <f t="shared" si="173"/>
        <v>0</v>
      </c>
      <c r="GI48" s="97">
        <f t="shared" si="174"/>
        <v>0</v>
      </c>
      <c r="GJ48" s="97">
        <f t="shared" si="175"/>
        <v>0</v>
      </c>
      <c r="GK48" s="6" t="e">
        <f>(GH48/60*GG48)+(GI48/60*GG48*'1 - Eingabemaske'!#REF!)+(GJ48/60*GF48*GG48)</f>
        <v>#REF!</v>
      </c>
      <c r="GM48" s="6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</row>
    <row r="49" spans="1:214" x14ac:dyDescent="0.25">
      <c r="A49" s="2" t="e">
        <f>#REF!</f>
        <v>#REF!</v>
      </c>
      <c r="C49" s="93">
        <f t="shared" ca="1" si="176"/>
        <v>0</v>
      </c>
      <c r="D49" s="93" t="e">
        <f>#REF!</f>
        <v>#REF!</v>
      </c>
      <c r="E49" s="94">
        <v>0</v>
      </c>
      <c r="F49" s="94">
        <v>0</v>
      </c>
      <c r="G49" s="94">
        <v>0</v>
      </c>
      <c r="H49" s="6" t="e">
        <f ca="1">(E49/60*D49)+(F49/60*D49*'1 - Eingabemaske'!#REF!)+(G49/60*C49*D49)</f>
        <v>#REF!</v>
      </c>
      <c r="AV49" s="2" t="e">
        <f t="shared" si="112"/>
        <v>#REF!</v>
      </c>
      <c r="AX49" s="145" t="e">
        <f t="shared" si="156"/>
        <v>#REF!</v>
      </c>
      <c r="AY49" s="93" t="e">
        <f t="shared" si="157"/>
        <v>#REF!</v>
      </c>
      <c r="AZ49" s="97">
        <f t="shared" si="158"/>
        <v>0</v>
      </c>
      <c r="BA49" s="97">
        <f t="shared" si="159"/>
        <v>0</v>
      </c>
      <c r="BB49" s="97">
        <f t="shared" si="160"/>
        <v>0</v>
      </c>
      <c r="BC49" s="6" t="e">
        <f>(AZ49/60*AY49)+(BA49/60*AY49*'1 - Eingabemaske'!#REF!)+(BB49/60*AX49*AY49)</f>
        <v>#REF!</v>
      </c>
      <c r="BE49" s="6"/>
      <c r="CP49" s="14" t="e">
        <f t="shared" si="118"/>
        <v>#REF!</v>
      </c>
      <c r="CR49" s="145" t="e">
        <f t="shared" si="161"/>
        <v>#REF!</v>
      </c>
      <c r="CS49" s="93" t="e">
        <f t="shared" si="162"/>
        <v>#REF!</v>
      </c>
      <c r="CT49" s="97">
        <f t="shared" si="163"/>
        <v>0</v>
      </c>
      <c r="CU49" s="97">
        <f t="shared" si="164"/>
        <v>0</v>
      </c>
      <c r="CV49" s="97">
        <f t="shared" si="165"/>
        <v>0</v>
      </c>
      <c r="CW49" s="6" t="e">
        <f>(CT49/60*CS49)+(CU49/60*CS49*'1 - Eingabemaske'!#REF!)+(CV49/60*CR49*CS49)</f>
        <v>#REF!</v>
      </c>
      <c r="CY49" s="6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EJ49" s="2" t="e">
        <f t="shared" si="124"/>
        <v>#REF!</v>
      </c>
      <c r="EL49" s="145" t="e">
        <f t="shared" si="166"/>
        <v>#REF!</v>
      </c>
      <c r="EM49" s="93" t="e">
        <f t="shared" si="167"/>
        <v>#REF!</v>
      </c>
      <c r="EN49" s="97">
        <f t="shared" si="168"/>
        <v>0</v>
      </c>
      <c r="EO49" s="97">
        <f t="shared" si="169"/>
        <v>0</v>
      </c>
      <c r="EP49" s="97">
        <f t="shared" si="170"/>
        <v>0</v>
      </c>
      <c r="EQ49" s="6" t="e">
        <f>(EN49/60*EM49)+(EO49/60*EM49*'1 - Eingabemaske'!#REF!)+(EP49/60*EL49*EM49)</f>
        <v>#REF!</v>
      </c>
      <c r="ES49" s="6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GD49" s="2" t="e">
        <f t="shared" si="130"/>
        <v>#REF!</v>
      </c>
      <c r="GF49" s="145" t="e">
        <f t="shared" si="171"/>
        <v>#REF!</v>
      </c>
      <c r="GG49" s="93" t="e">
        <f t="shared" si="172"/>
        <v>#REF!</v>
      </c>
      <c r="GH49" s="97">
        <f t="shared" si="173"/>
        <v>0</v>
      </c>
      <c r="GI49" s="97">
        <f t="shared" si="174"/>
        <v>0</v>
      </c>
      <c r="GJ49" s="97">
        <f t="shared" si="175"/>
        <v>0</v>
      </c>
      <c r="GK49" s="6" t="e">
        <f>(GH49/60*GG49)+(GI49/60*GG49*'1 - Eingabemaske'!#REF!)+(GJ49/60*GF49*GG49)</f>
        <v>#REF!</v>
      </c>
      <c r="GM49" s="6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</row>
    <row r="50" spans="1:214" x14ac:dyDescent="0.25">
      <c r="A50" s="2" t="e">
        <f>#REF!</f>
        <v>#REF!</v>
      </c>
      <c r="C50" s="93">
        <f t="shared" ca="1" si="176"/>
        <v>0</v>
      </c>
      <c r="D50" s="93" t="e">
        <f>#REF!</f>
        <v>#REF!</v>
      </c>
      <c r="E50" s="94">
        <v>0</v>
      </c>
      <c r="F50" s="94">
        <v>0</v>
      </c>
      <c r="G50" s="94">
        <v>0</v>
      </c>
      <c r="H50" s="6" t="e">
        <f ca="1">(E50/60*D50)+(F50/60*D50*'1 - Eingabemaske'!#REF!)+(G50/60*C50*D50)</f>
        <v>#REF!</v>
      </c>
      <c r="AV50" s="2" t="e">
        <f t="shared" si="112"/>
        <v>#REF!</v>
      </c>
      <c r="AX50" s="145" t="e">
        <f t="shared" si="156"/>
        <v>#REF!</v>
      </c>
      <c r="AY50" s="93" t="e">
        <f t="shared" si="157"/>
        <v>#REF!</v>
      </c>
      <c r="AZ50" s="97">
        <f t="shared" si="158"/>
        <v>0</v>
      </c>
      <c r="BA50" s="97">
        <f t="shared" si="159"/>
        <v>0</v>
      </c>
      <c r="BB50" s="97">
        <f t="shared" si="160"/>
        <v>0</v>
      </c>
      <c r="BC50" s="6" t="e">
        <f>(AZ50/60*AY50)+(BA50/60*AY50*'1 - Eingabemaske'!#REF!)+(BB50/60*AX50*AY50)</f>
        <v>#REF!</v>
      </c>
      <c r="BE50" s="6"/>
      <c r="CP50" s="14" t="e">
        <f t="shared" si="118"/>
        <v>#REF!</v>
      </c>
      <c r="CR50" s="145" t="e">
        <f t="shared" si="161"/>
        <v>#REF!</v>
      </c>
      <c r="CS50" s="93" t="e">
        <f t="shared" si="162"/>
        <v>#REF!</v>
      </c>
      <c r="CT50" s="97">
        <f t="shared" si="163"/>
        <v>0</v>
      </c>
      <c r="CU50" s="97">
        <f t="shared" si="164"/>
        <v>0</v>
      </c>
      <c r="CV50" s="97">
        <f t="shared" si="165"/>
        <v>0</v>
      </c>
      <c r="CW50" s="6" t="e">
        <f>(CT50/60*CS50)+(CU50/60*CS50*'1 - Eingabemaske'!#REF!)+(CV50/60*CR50*CS50)</f>
        <v>#REF!</v>
      </c>
      <c r="CY50" s="6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EJ50" s="2" t="e">
        <f t="shared" si="124"/>
        <v>#REF!</v>
      </c>
      <c r="EL50" s="145" t="e">
        <f t="shared" si="166"/>
        <v>#REF!</v>
      </c>
      <c r="EM50" s="93" t="e">
        <f t="shared" si="167"/>
        <v>#REF!</v>
      </c>
      <c r="EN50" s="97">
        <f t="shared" si="168"/>
        <v>0</v>
      </c>
      <c r="EO50" s="97">
        <f t="shared" si="169"/>
        <v>0</v>
      </c>
      <c r="EP50" s="97">
        <f t="shared" si="170"/>
        <v>0</v>
      </c>
      <c r="EQ50" s="6" t="e">
        <f>(EN50/60*EM50)+(EO50/60*EM50*'1 - Eingabemaske'!#REF!)+(EP50/60*EL50*EM50)</f>
        <v>#REF!</v>
      </c>
      <c r="ES50" s="6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GD50" s="2" t="e">
        <f t="shared" si="130"/>
        <v>#REF!</v>
      </c>
      <c r="GF50" s="145" t="e">
        <f t="shared" si="171"/>
        <v>#REF!</v>
      </c>
      <c r="GG50" s="93" t="e">
        <f t="shared" si="172"/>
        <v>#REF!</v>
      </c>
      <c r="GH50" s="97">
        <f t="shared" si="173"/>
        <v>0</v>
      </c>
      <c r="GI50" s="97">
        <f t="shared" si="174"/>
        <v>0</v>
      </c>
      <c r="GJ50" s="97">
        <f t="shared" si="175"/>
        <v>0</v>
      </c>
      <c r="GK50" s="6" t="e">
        <f>(GH50/60*GG50)+(GI50/60*GG50*'1 - Eingabemaske'!#REF!)+(GJ50/60*GF50*GG50)</f>
        <v>#REF!</v>
      </c>
      <c r="GM50" s="6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</row>
    <row r="51" spans="1:214" x14ac:dyDescent="0.25">
      <c r="A51" s="2" t="e">
        <f>#REF!</f>
        <v>#REF!</v>
      </c>
      <c r="C51" s="93">
        <f t="shared" ca="1" si="176"/>
        <v>0</v>
      </c>
      <c r="D51" s="93" t="e">
        <f>#REF!</f>
        <v>#REF!</v>
      </c>
      <c r="E51" s="101"/>
      <c r="F51" s="101"/>
      <c r="G51" s="94">
        <v>0</v>
      </c>
      <c r="H51" s="6" t="e">
        <f ca="1">(E51/60*D51)+(F51/60*D51*'1 - Eingabemaske'!#REF!)+(G51/60*C51*D51)</f>
        <v>#REF!</v>
      </c>
      <c r="AV51" s="2" t="e">
        <f t="shared" si="112"/>
        <v>#REF!</v>
      </c>
      <c r="AX51" s="145" t="e">
        <f t="shared" si="156"/>
        <v>#REF!</v>
      </c>
      <c r="AY51" s="93" t="e">
        <f t="shared" si="157"/>
        <v>#REF!</v>
      </c>
      <c r="AZ51" s="101"/>
      <c r="BA51" s="101"/>
      <c r="BB51" s="97">
        <f t="shared" si="160"/>
        <v>0</v>
      </c>
      <c r="BC51" s="6" t="e">
        <f>(AZ51/60*AY51)+(BA51/60*AY51*'1 - Eingabemaske'!#REF!)+(BB51/60*AX51*AY51)</f>
        <v>#REF!</v>
      </c>
      <c r="BE51" s="6"/>
      <c r="CP51" s="14" t="e">
        <f t="shared" si="118"/>
        <v>#REF!</v>
      </c>
      <c r="CR51" s="145" t="e">
        <f t="shared" si="161"/>
        <v>#REF!</v>
      </c>
      <c r="CS51" s="93" t="e">
        <f t="shared" si="162"/>
        <v>#REF!</v>
      </c>
      <c r="CT51" s="101"/>
      <c r="CU51" s="101"/>
      <c r="CV51" s="97">
        <f t="shared" si="165"/>
        <v>0</v>
      </c>
      <c r="CW51" s="6" t="e">
        <f>(CT51/60*CS51)+(CU51/60*CS51*'1 - Eingabemaske'!#REF!)+(CV51/60*CR51*CS51)</f>
        <v>#REF!</v>
      </c>
      <c r="CY51" s="6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EJ51" s="2" t="e">
        <f t="shared" si="124"/>
        <v>#REF!</v>
      </c>
      <c r="EL51" s="145" t="e">
        <f t="shared" si="166"/>
        <v>#REF!</v>
      </c>
      <c r="EM51" s="93" t="e">
        <f t="shared" si="167"/>
        <v>#REF!</v>
      </c>
      <c r="EN51" s="101"/>
      <c r="EO51" s="101"/>
      <c r="EP51" s="97">
        <f t="shared" si="170"/>
        <v>0</v>
      </c>
      <c r="EQ51" s="6" t="e">
        <f>(EN51/60*EM51)+(EO51/60*EM51*'1 - Eingabemaske'!#REF!)+(EP51/60*EL51*EM51)</f>
        <v>#REF!</v>
      </c>
      <c r="ES51" s="6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GD51" s="2" t="e">
        <f t="shared" si="130"/>
        <v>#REF!</v>
      </c>
      <c r="GF51" s="145" t="e">
        <f t="shared" si="171"/>
        <v>#REF!</v>
      </c>
      <c r="GG51" s="93" t="e">
        <f t="shared" si="172"/>
        <v>#REF!</v>
      </c>
      <c r="GH51" s="101"/>
      <c r="GI51" s="101"/>
      <c r="GJ51" s="97">
        <f t="shared" si="175"/>
        <v>0</v>
      </c>
      <c r="GK51" s="6" t="e">
        <f>(GH51/60*GG51)+(GI51/60*GG51*'1 - Eingabemaske'!#REF!)+(GJ51/60*GF51*GG51)</f>
        <v>#REF!</v>
      </c>
      <c r="GM51" s="6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</row>
    <row r="52" spans="1:214" x14ac:dyDescent="0.25">
      <c r="A52" s="2" t="e">
        <f>#REF!</f>
        <v>#REF!</v>
      </c>
      <c r="C52" s="93">
        <f t="shared" ca="1" si="176"/>
        <v>0</v>
      </c>
      <c r="D52" s="93" t="e">
        <f>#REF!</f>
        <v>#REF!</v>
      </c>
      <c r="E52" s="94">
        <v>0</v>
      </c>
      <c r="F52" s="94">
        <v>0</v>
      </c>
      <c r="G52" s="94">
        <v>0</v>
      </c>
      <c r="H52" s="6" t="e">
        <f ca="1">(E52/60*D52)+(F52/60*D52*'1 - Eingabemaske'!#REF!)+(G52/60*C52*D52)</f>
        <v>#REF!</v>
      </c>
      <c r="AV52" s="2" t="e">
        <f t="shared" si="112"/>
        <v>#REF!</v>
      </c>
      <c r="AX52" s="145" t="e">
        <f t="shared" si="156"/>
        <v>#REF!</v>
      </c>
      <c r="AY52" s="93" t="e">
        <f t="shared" si="157"/>
        <v>#REF!</v>
      </c>
      <c r="AZ52" s="97">
        <f t="shared" si="158"/>
        <v>0</v>
      </c>
      <c r="BA52" s="97">
        <f t="shared" si="159"/>
        <v>0</v>
      </c>
      <c r="BB52" s="97">
        <f t="shared" si="160"/>
        <v>0</v>
      </c>
      <c r="BC52" s="6" t="e">
        <f>(AZ52/60*AY52)+(BA52/60*AY52*'1 - Eingabemaske'!#REF!)+(BB52/60*AX52*AY52)</f>
        <v>#REF!</v>
      </c>
      <c r="BE52" s="6"/>
      <c r="CP52" s="14" t="e">
        <f t="shared" si="118"/>
        <v>#REF!</v>
      </c>
      <c r="CR52" s="145" t="e">
        <f t="shared" si="161"/>
        <v>#REF!</v>
      </c>
      <c r="CS52" s="93" t="e">
        <f t="shared" si="162"/>
        <v>#REF!</v>
      </c>
      <c r="CT52" s="97">
        <f t="shared" si="163"/>
        <v>0</v>
      </c>
      <c r="CU52" s="97">
        <f t="shared" si="164"/>
        <v>0</v>
      </c>
      <c r="CV52" s="97">
        <f t="shared" si="165"/>
        <v>0</v>
      </c>
      <c r="CW52" s="6" t="e">
        <f>(CT52/60*CS52)+(CU52/60*CS52*'1 - Eingabemaske'!#REF!)+(CV52/60*CR52*CS52)</f>
        <v>#REF!</v>
      </c>
      <c r="CY52" s="6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EJ52" s="2" t="e">
        <f t="shared" si="124"/>
        <v>#REF!</v>
      </c>
      <c r="EL52" s="145" t="e">
        <f t="shared" si="166"/>
        <v>#REF!</v>
      </c>
      <c r="EM52" s="93" t="e">
        <f t="shared" si="167"/>
        <v>#REF!</v>
      </c>
      <c r="EN52" s="97">
        <f t="shared" si="168"/>
        <v>0</v>
      </c>
      <c r="EO52" s="97">
        <f t="shared" si="169"/>
        <v>0</v>
      </c>
      <c r="EP52" s="97">
        <f t="shared" si="170"/>
        <v>0</v>
      </c>
      <c r="EQ52" s="6" t="e">
        <f>(EN52/60*EM52)+(EO52/60*EM52*'1 - Eingabemaske'!#REF!)+(EP52/60*EL52*EM52)</f>
        <v>#REF!</v>
      </c>
      <c r="ES52" s="6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GD52" s="2" t="e">
        <f t="shared" si="130"/>
        <v>#REF!</v>
      </c>
      <c r="GF52" s="145" t="e">
        <f t="shared" si="171"/>
        <v>#REF!</v>
      </c>
      <c r="GG52" s="93" t="e">
        <f t="shared" si="172"/>
        <v>#REF!</v>
      </c>
      <c r="GH52" s="97">
        <f t="shared" si="173"/>
        <v>0</v>
      </c>
      <c r="GI52" s="97">
        <f t="shared" si="174"/>
        <v>0</v>
      </c>
      <c r="GJ52" s="97">
        <f t="shared" si="175"/>
        <v>0</v>
      </c>
      <c r="GK52" s="6" t="e">
        <f>(GH52/60*GG52)+(GI52/60*GG52*'1 - Eingabemaske'!#REF!)+(GJ52/60*GF52*GG52)</f>
        <v>#REF!</v>
      </c>
      <c r="GM52" s="6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</row>
    <row r="53" spans="1:214" x14ac:dyDescent="0.25">
      <c r="A53" s="86" t="e">
        <f>#REF!</f>
        <v>#REF!</v>
      </c>
      <c r="B53" s="86"/>
      <c r="C53" s="93">
        <f t="shared" ca="1" si="176"/>
        <v>0</v>
      </c>
      <c r="D53" s="94">
        <v>0</v>
      </c>
      <c r="E53" s="86"/>
      <c r="F53" s="86"/>
      <c r="G53" s="86"/>
      <c r="H53" s="98">
        <f ca="1">D53*C53</f>
        <v>0</v>
      </c>
      <c r="AV53" s="86" t="e">
        <f t="shared" si="112"/>
        <v>#REF!</v>
      </c>
      <c r="AW53" s="86"/>
      <c r="AX53" s="145" t="e">
        <f t="shared" si="156"/>
        <v>#REF!</v>
      </c>
      <c r="AY53" s="149">
        <f>$D53</f>
        <v>0</v>
      </c>
      <c r="AZ53" s="101"/>
      <c r="BA53" s="101"/>
      <c r="BB53" s="153"/>
      <c r="BC53" s="98" t="e">
        <f>AY53*AX53</f>
        <v>#REF!</v>
      </c>
      <c r="BE53" s="6"/>
      <c r="CP53" s="160" t="e">
        <f t="shared" si="118"/>
        <v>#REF!</v>
      </c>
      <c r="CQ53" s="86"/>
      <c r="CR53" s="145" t="e">
        <f t="shared" si="161"/>
        <v>#REF!</v>
      </c>
      <c r="CS53" s="149">
        <f>$D53</f>
        <v>0</v>
      </c>
      <c r="CT53" s="101"/>
      <c r="CU53" s="101"/>
      <c r="CV53" s="153"/>
      <c r="CW53" s="98" t="e">
        <f>CS53*CR53</f>
        <v>#REF!</v>
      </c>
      <c r="CY53" s="6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EJ53" s="86" t="e">
        <f t="shared" si="124"/>
        <v>#REF!</v>
      </c>
      <c r="EK53" s="86"/>
      <c r="EL53" s="145" t="e">
        <f t="shared" si="166"/>
        <v>#REF!</v>
      </c>
      <c r="EM53" s="149">
        <f>$D53</f>
        <v>0</v>
      </c>
      <c r="EN53" s="101"/>
      <c r="EO53" s="101"/>
      <c r="EP53" s="153"/>
      <c r="EQ53" s="98" t="e">
        <f>EM53*EL53</f>
        <v>#REF!</v>
      </c>
      <c r="ES53" s="6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GD53" s="86" t="e">
        <f t="shared" si="130"/>
        <v>#REF!</v>
      </c>
      <c r="GE53" s="86"/>
      <c r="GF53" s="145" t="e">
        <f t="shared" si="171"/>
        <v>#REF!</v>
      </c>
      <c r="GG53" s="149">
        <f>$D53</f>
        <v>0</v>
      </c>
      <c r="GH53" s="101"/>
      <c r="GI53" s="101"/>
      <c r="GJ53" s="153"/>
      <c r="GK53" s="98" t="e">
        <f>GG53*GF53</f>
        <v>#REF!</v>
      </c>
      <c r="GM53" s="6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</row>
    <row r="54" spans="1:214" x14ac:dyDescent="0.25">
      <c r="A54" s="86" t="e">
        <f>#REF!</f>
        <v>#REF!</v>
      </c>
      <c r="B54" s="108" t="s">
        <v>53</v>
      </c>
      <c r="C54" s="99">
        <f ca="1">K37+AI34</f>
        <v>0</v>
      </c>
      <c r="D54" s="103" t="e">
        <f>#REF!</f>
        <v>#REF!</v>
      </c>
      <c r="E54" s="86"/>
      <c r="F54" s="86"/>
      <c r="G54" s="86"/>
      <c r="H54" s="98">
        <f>IF(B54="nein",0,C54*D54*1000)</f>
        <v>0</v>
      </c>
      <c r="AV54" s="93" t="e">
        <f t="shared" si="112"/>
        <v>#REF!</v>
      </c>
      <c r="AW54" s="93" t="str">
        <f>$B54</f>
        <v>nein</v>
      </c>
      <c r="AX54" s="99" t="e">
        <f ca="1">BD64</f>
        <v>#REF!</v>
      </c>
      <c r="AY54" s="93" t="e">
        <f t="shared" si="157"/>
        <v>#REF!</v>
      </c>
      <c r="AZ54" s="86"/>
      <c r="BA54" s="86"/>
      <c r="BB54" s="97"/>
      <c r="BC54" s="98">
        <f>IF(AW54="nein",0,AX54*AY54*1000)</f>
        <v>0</v>
      </c>
      <c r="BE54" s="6"/>
      <c r="CP54" s="14" t="e">
        <f t="shared" si="118"/>
        <v>#REF!</v>
      </c>
      <c r="CQ54" s="93" t="str">
        <f>$B54</f>
        <v>nein</v>
      </c>
      <c r="CR54" s="99" t="e">
        <f ca="1">CX64</f>
        <v>#REF!</v>
      </c>
      <c r="CS54" s="93" t="e">
        <f t="shared" si="162"/>
        <v>#REF!</v>
      </c>
      <c r="CT54" s="86"/>
      <c r="CU54" s="86"/>
      <c r="CV54" s="97"/>
      <c r="CW54" s="98">
        <f>IF(CQ54="nein",0,CR54*CS54*1000)</f>
        <v>0</v>
      </c>
      <c r="CY54" s="6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EJ54" s="93" t="e">
        <f t="shared" si="124"/>
        <v>#REF!</v>
      </c>
      <c r="EK54" s="93" t="str">
        <f>$B54</f>
        <v>nein</v>
      </c>
      <c r="EL54" s="99" t="e">
        <f ca="1">ER64</f>
        <v>#REF!</v>
      </c>
      <c r="EM54" s="93" t="e">
        <f t="shared" si="167"/>
        <v>#REF!</v>
      </c>
      <c r="EN54" s="86"/>
      <c r="EO54" s="86"/>
      <c r="EP54" s="97"/>
      <c r="EQ54" s="98">
        <f>IF(EK54="nein",0,EL54*EM54*1000)</f>
        <v>0</v>
      </c>
      <c r="ES54" s="6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GD54" s="93" t="e">
        <f t="shared" si="130"/>
        <v>#REF!</v>
      </c>
      <c r="GE54" s="93" t="str">
        <f>$B54</f>
        <v>nein</v>
      </c>
      <c r="GF54" s="99" t="e">
        <f ca="1">GL64</f>
        <v>#REF!</v>
      </c>
      <c r="GG54" s="93" t="e">
        <f t="shared" si="172"/>
        <v>#REF!</v>
      </c>
      <c r="GH54" s="86"/>
      <c r="GI54" s="86"/>
      <c r="GJ54" s="97"/>
      <c r="GK54" s="98">
        <f>IF(GE54="nein",0,GF54*GG54*1000)</f>
        <v>0</v>
      </c>
      <c r="GM54" s="6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</row>
    <row r="55" spans="1:214" x14ac:dyDescent="0.25">
      <c r="A55" s="86" t="e">
        <f>#REF!</f>
        <v>#REF!</v>
      </c>
      <c r="B55" s="108" t="s">
        <v>53</v>
      </c>
      <c r="C55" s="99"/>
      <c r="D55" s="93" t="e">
        <f>#REF!</f>
        <v>#REF!</v>
      </c>
      <c r="E55" s="86"/>
      <c r="F55" s="86"/>
      <c r="G55" s="86"/>
      <c r="H55" s="98">
        <f>IF(B55="nein",0,AS8*AT8/60*D55)</f>
        <v>0</v>
      </c>
      <c r="AV55" s="93" t="e">
        <f t="shared" si="112"/>
        <v>#REF!</v>
      </c>
      <c r="AW55" s="93" t="str">
        <f>$B55</f>
        <v>nein</v>
      </c>
      <c r="AX55" s="99"/>
      <c r="AY55" s="93" t="e">
        <f t="shared" si="157"/>
        <v>#REF!</v>
      </c>
      <c r="AZ55" s="86"/>
      <c r="BA55" s="86"/>
      <c r="BB55" s="97"/>
      <c r="BC55" s="98">
        <f>IF(AW55="nein",0,CN8*CO8/60*AY55)</f>
        <v>0</v>
      </c>
      <c r="BE55" s="6"/>
      <c r="CP55" s="14" t="e">
        <f t="shared" si="118"/>
        <v>#REF!</v>
      </c>
      <c r="CQ55" s="93" t="str">
        <f>$B55</f>
        <v>nein</v>
      </c>
      <c r="CR55" s="99"/>
      <c r="CS55" s="93" t="e">
        <f t="shared" si="162"/>
        <v>#REF!</v>
      </c>
      <c r="CT55" s="86"/>
      <c r="CU55" s="86"/>
      <c r="CV55" s="97"/>
      <c r="CW55" s="98">
        <f>IF(CQ55="nein",0,EH8*EI8/60*CS55)</f>
        <v>0</v>
      </c>
      <c r="CY55" s="6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EJ55" s="93" t="e">
        <f t="shared" si="124"/>
        <v>#REF!</v>
      </c>
      <c r="EK55" s="93" t="str">
        <f>$B55</f>
        <v>nein</v>
      </c>
      <c r="EL55" s="99"/>
      <c r="EM55" s="93" t="e">
        <f t="shared" si="167"/>
        <v>#REF!</v>
      </c>
      <c r="EN55" s="86"/>
      <c r="EO55" s="86"/>
      <c r="EP55" s="97"/>
      <c r="EQ55" s="98">
        <f>IF(EK55="nein",0,GB8*GC8/60*EM55)</f>
        <v>0</v>
      </c>
      <c r="ES55" s="6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GD55" s="93" t="e">
        <f t="shared" si="130"/>
        <v>#REF!</v>
      </c>
      <c r="GE55" s="93" t="str">
        <f>$B55</f>
        <v>nein</v>
      </c>
      <c r="GF55" s="99"/>
      <c r="GG55" s="93" t="e">
        <f t="shared" si="172"/>
        <v>#REF!</v>
      </c>
      <c r="GH55" s="86"/>
      <c r="GI55" s="86"/>
      <c r="GJ55" s="97"/>
      <c r="GK55" s="98">
        <f>IF(GE55="nein",0,HV8*HW8/60*GG55)</f>
        <v>0</v>
      </c>
      <c r="GM55" s="6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</row>
    <row r="56" spans="1:214" x14ac:dyDescent="0.25">
      <c r="A56" s="86" t="e">
        <f>#REF!</f>
        <v>#REF!</v>
      </c>
      <c r="B56" s="108" t="s">
        <v>53</v>
      </c>
      <c r="C56" s="93">
        <f t="shared" ref="C56:C58" ca="1" si="177">$N$4</f>
        <v>0</v>
      </c>
      <c r="D56" s="103" t="e">
        <f>#REF!</f>
        <v>#REF!</v>
      </c>
      <c r="E56" s="86"/>
      <c r="F56" s="86"/>
      <c r="G56" s="94">
        <v>0</v>
      </c>
      <c r="H56" s="98">
        <f>IF(B56="ja",(C56*D56*G56),0)</f>
        <v>0</v>
      </c>
      <c r="AV56" s="93" t="e">
        <f t="shared" si="112"/>
        <v>#REF!</v>
      </c>
      <c r="AW56" s="93" t="str">
        <f>$B56</f>
        <v>nein</v>
      </c>
      <c r="AX56" s="145" t="e">
        <f t="shared" ref="AX56:AX58" si="178">BB$1</f>
        <v>#REF!</v>
      </c>
      <c r="AY56" s="93" t="e">
        <f t="shared" si="157"/>
        <v>#REF!</v>
      </c>
      <c r="AZ56" s="86"/>
      <c r="BA56" s="86"/>
      <c r="BB56" s="97">
        <f t="shared" ref="BB56:BB58" si="179">$G56</f>
        <v>0</v>
      </c>
      <c r="BC56" s="98">
        <f>IF(AW56="ja",(AX56*AY56*BB56),0)</f>
        <v>0</v>
      </c>
      <c r="BE56" s="6"/>
      <c r="CP56" s="14" t="e">
        <f t="shared" si="118"/>
        <v>#REF!</v>
      </c>
      <c r="CQ56" s="93" t="str">
        <f>$B56</f>
        <v>nein</v>
      </c>
      <c r="CR56" s="145" t="e">
        <f t="shared" ref="CR56:CR62" si="180">CV$1</f>
        <v>#REF!</v>
      </c>
      <c r="CS56" s="93" t="e">
        <f t="shared" si="162"/>
        <v>#REF!</v>
      </c>
      <c r="CT56" s="86"/>
      <c r="CU56" s="86"/>
      <c r="CV56" s="97">
        <f t="shared" ref="CV56:CV61" si="181">$G56</f>
        <v>0</v>
      </c>
      <c r="CW56" s="98">
        <f>IF(CQ56="ja",(CR56*CS56*CV56),0)</f>
        <v>0</v>
      </c>
      <c r="CY56" s="6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EJ56" s="93" t="e">
        <f t="shared" si="124"/>
        <v>#REF!</v>
      </c>
      <c r="EK56" s="93" t="str">
        <f>$B56</f>
        <v>nein</v>
      </c>
      <c r="EL56" s="145" t="e">
        <f t="shared" ref="EL56:EL62" si="182">EP$1</f>
        <v>#REF!</v>
      </c>
      <c r="EM56" s="93" t="e">
        <f t="shared" si="167"/>
        <v>#REF!</v>
      </c>
      <c r="EN56" s="86"/>
      <c r="EO56" s="86"/>
      <c r="EP56" s="97">
        <f t="shared" ref="EP56:EP61" si="183">$G56</f>
        <v>0</v>
      </c>
      <c r="EQ56" s="98">
        <f>IF(EK56="ja",(EL56*EM56*EP56),0)</f>
        <v>0</v>
      </c>
      <c r="ES56" s="6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GD56" s="93" t="e">
        <f t="shared" si="130"/>
        <v>#REF!</v>
      </c>
      <c r="GE56" s="93" t="str">
        <f>$B56</f>
        <v>nein</v>
      </c>
      <c r="GF56" s="145" t="e">
        <f t="shared" ref="GF56:GF62" si="184">GJ$1</f>
        <v>#REF!</v>
      </c>
      <c r="GG56" s="93" t="e">
        <f t="shared" si="172"/>
        <v>#REF!</v>
      </c>
      <c r="GH56" s="86"/>
      <c r="GI56" s="86"/>
      <c r="GJ56" s="97">
        <f t="shared" ref="GJ56:GJ61" si="185">$G56</f>
        <v>0</v>
      </c>
      <c r="GK56" s="98">
        <f>IF(GE56="ja",(GF56*GG56*GJ56),0)</f>
        <v>0</v>
      </c>
      <c r="GM56" s="6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</row>
    <row r="57" spans="1:214" x14ac:dyDescent="0.25">
      <c r="A57" s="86" t="e">
        <f>#REF!</f>
        <v>#REF!</v>
      </c>
      <c r="B57" s="108" t="s">
        <v>53</v>
      </c>
      <c r="C57" s="93">
        <f t="shared" ca="1" si="177"/>
        <v>0</v>
      </c>
      <c r="D57" s="103" t="e">
        <f>#REF!</f>
        <v>#REF!</v>
      </c>
      <c r="E57" s="86"/>
      <c r="F57" s="86"/>
      <c r="G57" s="94">
        <v>0</v>
      </c>
      <c r="H57" s="98">
        <f>IF(B57="ja",(C57*D57*G57),0)</f>
        <v>0</v>
      </c>
      <c r="AV57" s="93" t="e">
        <f t="shared" si="112"/>
        <v>#REF!</v>
      </c>
      <c r="AW57" s="93" t="str">
        <f>$B57</f>
        <v>nein</v>
      </c>
      <c r="AX57" s="145" t="e">
        <f t="shared" si="178"/>
        <v>#REF!</v>
      </c>
      <c r="AY57" s="93" t="e">
        <f t="shared" si="157"/>
        <v>#REF!</v>
      </c>
      <c r="AZ57" s="86"/>
      <c r="BA57" s="86"/>
      <c r="BB57" s="97">
        <f t="shared" si="179"/>
        <v>0</v>
      </c>
      <c r="BC57" s="98">
        <f>IF(AW57="ja",(AX57*AY57*BB57),0)</f>
        <v>0</v>
      </c>
      <c r="BE57" s="6"/>
      <c r="CP57" s="14" t="e">
        <f t="shared" si="118"/>
        <v>#REF!</v>
      </c>
      <c r="CQ57" s="93" t="str">
        <f>$B57</f>
        <v>nein</v>
      </c>
      <c r="CR57" s="145" t="e">
        <f t="shared" si="180"/>
        <v>#REF!</v>
      </c>
      <c r="CS57" s="93" t="e">
        <f t="shared" si="162"/>
        <v>#REF!</v>
      </c>
      <c r="CT57" s="86"/>
      <c r="CU57" s="86"/>
      <c r="CV57" s="97">
        <f t="shared" si="181"/>
        <v>0</v>
      </c>
      <c r="CW57" s="98">
        <f>IF(CQ57="ja",(CR57*CS57*CV57),0)</f>
        <v>0</v>
      </c>
      <c r="CY57" s="6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EJ57" s="93" t="e">
        <f t="shared" si="124"/>
        <v>#REF!</v>
      </c>
      <c r="EK57" s="93" t="str">
        <f>$B57</f>
        <v>nein</v>
      </c>
      <c r="EL57" s="145" t="e">
        <f t="shared" si="182"/>
        <v>#REF!</v>
      </c>
      <c r="EM57" s="93" t="e">
        <f t="shared" si="167"/>
        <v>#REF!</v>
      </c>
      <c r="EN57" s="86"/>
      <c r="EO57" s="86"/>
      <c r="EP57" s="97">
        <f t="shared" si="183"/>
        <v>0</v>
      </c>
      <c r="EQ57" s="98">
        <f>IF(EK57="ja",(EL57*EM57*EP57),0)</f>
        <v>0</v>
      </c>
      <c r="ES57" s="6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GD57" s="93" t="e">
        <f t="shared" si="130"/>
        <v>#REF!</v>
      </c>
      <c r="GE57" s="93" t="str">
        <f>$B57</f>
        <v>nein</v>
      </c>
      <c r="GF57" s="145" t="e">
        <f t="shared" si="184"/>
        <v>#REF!</v>
      </c>
      <c r="GG57" s="93" t="e">
        <f t="shared" si="172"/>
        <v>#REF!</v>
      </c>
      <c r="GH57" s="86"/>
      <c r="GI57" s="86"/>
      <c r="GJ57" s="97">
        <f t="shared" si="185"/>
        <v>0</v>
      </c>
      <c r="GK57" s="98">
        <f>IF(GE57="ja",(GF57*GG57*GJ57),0)</f>
        <v>0</v>
      </c>
      <c r="GM57" s="6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</row>
    <row r="58" spans="1:214" x14ac:dyDescent="0.25">
      <c r="A58" s="86" t="e">
        <f>#REF!</f>
        <v>#REF!</v>
      </c>
      <c r="B58" s="108" t="s">
        <v>53</v>
      </c>
      <c r="C58" s="93">
        <f t="shared" ca="1" si="177"/>
        <v>0</v>
      </c>
      <c r="D58" s="103" t="e">
        <f>#REF!</f>
        <v>#REF!</v>
      </c>
      <c r="E58" s="86"/>
      <c r="F58" s="86"/>
      <c r="G58" s="94">
        <v>0</v>
      </c>
      <c r="H58" s="98">
        <f>IF(B58="ja",(C58*D58*G58),0)</f>
        <v>0</v>
      </c>
      <c r="AV58" s="93" t="e">
        <f t="shared" si="112"/>
        <v>#REF!</v>
      </c>
      <c r="AW58" s="93" t="str">
        <f>$B58</f>
        <v>nein</v>
      </c>
      <c r="AX58" s="145" t="e">
        <f t="shared" si="178"/>
        <v>#REF!</v>
      </c>
      <c r="AY58" s="93" t="e">
        <f t="shared" si="157"/>
        <v>#REF!</v>
      </c>
      <c r="AZ58" s="86"/>
      <c r="BA58" s="86"/>
      <c r="BB58" s="97">
        <f t="shared" si="179"/>
        <v>0</v>
      </c>
      <c r="BC58" s="98">
        <f>IF(AW58="ja",(AX58*AY58*BB58),0)</f>
        <v>0</v>
      </c>
      <c r="BE58" s="6"/>
      <c r="CP58" s="14" t="e">
        <f t="shared" si="118"/>
        <v>#REF!</v>
      </c>
      <c r="CQ58" s="93" t="str">
        <f>$B58</f>
        <v>nein</v>
      </c>
      <c r="CR58" s="145" t="e">
        <f t="shared" si="180"/>
        <v>#REF!</v>
      </c>
      <c r="CS58" s="93" t="e">
        <f t="shared" si="162"/>
        <v>#REF!</v>
      </c>
      <c r="CT58" s="86"/>
      <c r="CU58" s="86"/>
      <c r="CV58" s="97">
        <f t="shared" si="181"/>
        <v>0</v>
      </c>
      <c r="CW58" s="98">
        <f>IF(CQ58="ja",(CR58*CS58*CV58),0)</f>
        <v>0</v>
      </c>
      <c r="CY58" s="6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EJ58" s="93" t="e">
        <f t="shared" si="124"/>
        <v>#REF!</v>
      </c>
      <c r="EK58" s="93" t="str">
        <f>$B58</f>
        <v>nein</v>
      </c>
      <c r="EL58" s="145" t="e">
        <f t="shared" si="182"/>
        <v>#REF!</v>
      </c>
      <c r="EM58" s="93" t="e">
        <f t="shared" si="167"/>
        <v>#REF!</v>
      </c>
      <c r="EN58" s="86"/>
      <c r="EO58" s="86"/>
      <c r="EP58" s="97">
        <f t="shared" si="183"/>
        <v>0</v>
      </c>
      <c r="EQ58" s="98">
        <f>IF(EK58="ja",(EL58*EM58*EP58),0)</f>
        <v>0</v>
      </c>
      <c r="ES58" s="6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GD58" s="93" t="e">
        <f t="shared" si="130"/>
        <v>#REF!</v>
      </c>
      <c r="GE58" s="93" t="str">
        <f>$B58</f>
        <v>nein</v>
      </c>
      <c r="GF58" s="145" t="e">
        <f t="shared" si="184"/>
        <v>#REF!</v>
      </c>
      <c r="GG58" s="93" t="e">
        <f t="shared" si="172"/>
        <v>#REF!</v>
      </c>
      <c r="GH58" s="86"/>
      <c r="GI58" s="86"/>
      <c r="GJ58" s="97">
        <f t="shared" si="185"/>
        <v>0</v>
      </c>
      <c r="GK58" s="98">
        <f>IF(GE58="ja",(GF58*GG58*GJ58),0)</f>
        <v>0</v>
      </c>
      <c r="GM58" s="6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</row>
    <row r="59" spans="1:214" x14ac:dyDescent="0.25">
      <c r="A59" s="100" t="e">
        <f>#REF!</f>
        <v>#REF!</v>
      </c>
      <c r="B59" s="93"/>
      <c r="C59" s="93">
        <f t="shared" ref="C59:C62" ca="1" si="186">$N$4</f>
        <v>0</v>
      </c>
      <c r="D59" s="93" t="e">
        <f>#REF!</f>
        <v>#REF!</v>
      </c>
      <c r="E59" s="94">
        <v>0</v>
      </c>
      <c r="F59" s="94">
        <v>0</v>
      </c>
      <c r="G59" s="94">
        <v>0</v>
      </c>
      <c r="H59" s="6" t="e">
        <f ca="1">(E59/60*D59)+(F59/60*D59*'1 - Eingabemaske'!#REF!)+(G59/60*C59*D59)</f>
        <v>#REF!</v>
      </c>
      <c r="AV59" s="93" t="e">
        <f t="shared" si="112"/>
        <v>#REF!</v>
      </c>
      <c r="AW59" s="93"/>
      <c r="AX59" s="145" t="e">
        <f t="shared" ref="AX59:AX62" si="187">BB$1</f>
        <v>#REF!</v>
      </c>
      <c r="AY59" s="93" t="e">
        <f t="shared" ref="AY59:AY61" si="188">$D59</f>
        <v>#REF!</v>
      </c>
      <c r="AZ59" s="97">
        <f t="shared" ref="AZ59:AZ61" si="189">$E59</f>
        <v>0</v>
      </c>
      <c r="BA59" s="97">
        <f t="shared" ref="BA59:BA61" si="190">$F59</f>
        <v>0</v>
      </c>
      <c r="BB59" s="97">
        <f t="shared" ref="BB59:BB61" si="191">$G59</f>
        <v>0</v>
      </c>
      <c r="BC59" s="6" t="e">
        <f>(AZ59/60*AY59)+(BA59/60*AY59*'1 - Eingabemaske'!#REF!)+(BB59/60*AX59*AY59)</f>
        <v>#REF!</v>
      </c>
      <c r="BE59" s="6"/>
      <c r="CP59" s="14" t="e">
        <f t="shared" si="118"/>
        <v>#REF!</v>
      </c>
      <c r="CQ59" s="93"/>
      <c r="CR59" s="145" t="e">
        <f t="shared" si="180"/>
        <v>#REF!</v>
      </c>
      <c r="CS59" s="93" t="e">
        <f t="shared" si="162"/>
        <v>#REF!</v>
      </c>
      <c r="CT59" s="97">
        <f t="shared" ref="CT59:CT61" si="192">$E59</f>
        <v>0</v>
      </c>
      <c r="CU59" s="97">
        <f t="shared" ref="CU59:CU61" si="193">$F59</f>
        <v>0</v>
      </c>
      <c r="CV59" s="97">
        <f t="shared" si="181"/>
        <v>0</v>
      </c>
      <c r="CW59" s="6" t="e">
        <f>(CT59/60*CS59)+(CU59/60*CS59*'1 - Eingabemaske'!#REF!)+(CV59/60*CR59*CS59)</f>
        <v>#REF!</v>
      </c>
      <c r="CY59" s="6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EJ59" s="93" t="e">
        <f t="shared" si="124"/>
        <v>#REF!</v>
      </c>
      <c r="EK59" s="93"/>
      <c r="EL59" s="145" t="e">
        <f t="shared" si="182"/>
        <v>#REF!</v>
      </c>
      <c r="EM59" s="93" t="e">
        <f t="shared" si="167"/>
        <v>#REF!</v>
      </c>
      <c r="EN59" s="97">
        <f t="shared" ref="EN59:EN61" si="194">$E59</f>
        <v>0</v>
      </c>
      <c r="EO59" s="97">
        <f t="shared" ref="EO59:EO61" si="195">$F59</f>
        <v>0</v>
      </c>
      <c r="EP59" s="97">
        <f t="shared" si="183"/>
        <v>0</v>
      </c>
      <c r="EQ59" s="6" t="e">
        <f>(EN59/60*EM59)+(EO59/60*EM59*'1 - Eingabemaske'!#REF!)+(EP59/60*EL59*EM59)</f>
        <v>#REF!</v>
      </c>
      <c r="ES59" s="6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GD59" s="93" t="e">
        <f t="shared" si="130"/>
        <v>#REF!</v>
      </c>
      <c r="GE59" s="93"/>
      <c r="GF59" s="145" t="e">
        <f t="shared" si="184"/>
        <v>#REF!</v>
      </c>
      <c r="GG59" s="93" t="e">
        <f t="shared" si="172"/>
        <v>#REF!</v>
      </c>
      <c r="GH59" s="97">
        <f t="shared" ref="GH59:GH61" si="196">$E59</f>
        <v>0</v>
      </c>
      <c r="GI59" s="97">
        <f t="shared" ref="GI59:GI61" si="197">$F59</f>
        <v>0</v>
      </c>
      <c r="GJ59" s="97">
        <f t="shared" si="185"/>
        <v>0</v>
      </c>
      <c r="GK59" s="6" t="e">
        <f>(GH59/60*GG59)+(GI59/60*GG59*'1 - Eingabemaske'!#REF!)+(GJ59/60*GF59*GG59)</f>
        <v>#REF!</v>
      </c>
      <c r="GM59" s="6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</row>
    <row r="60" spans="1:214" x14ac:dyDescent="0.25">
      <c r="A60" s="100" t="e">
        <f>#REF!</f>
        <v>#REF!</v>
      </c>
      <c r="B60" s="93"/>
      <c r="C60" s="93">
        <f t="shared" ca="1" si="186"/>
        <v>0</v>
      </c>
      <c r="D60" s="93" t="e">
        <f>#REF!</f>
        <v>#REF!</v>
      </c>
      <c r="E60" s="94">
        <v>0</v>
      </c>
      <c r="F60" s="94">
        <v>0</v>
      </c>
      <c r="G60" s="94">
        <v>0</v>
      </c>
      <c r="H60" s="6" t="e">
        <f ca="1">(E60/60*D60)+(F60/60*D60*'1 - Eingabemaske'!#REF!)+(G60/60*C60*D60)</f>
        <v>#REF!</v>
      </c>
      <c r="AV60" s="93" t="e">
        <f t="shared" si="112"/>
        <v>#REF!</v>
      </c>
      <c r="AW60" s="93"/>
      <c r="AX60" s="145" t="e">
        <f t="shared" si="187"/>
        <v>#REF!</v>
      </c>
      <c r="AY60" s="93" t="e">
        <f t="shared" si="188"/>
        <v>#REF!</v>
      </c>
      <c r="AZ60" s="97">
        <f t="shared" si="189"/>
        <v>0</v>
      </c>
      <c r="BA60" s="97">
        <f t="shared" si="190"/>
        <v>0</v>
      </c>
      <c r="BB60" s="97">
        <f t="shared" si="191"/>
        <v>0</v>
      </c>
      <c r="BC60" s="6" t="e">
        <f>(AZ60/60*AY60)+(BA60/60*AY60*'1 - Eingabemaske'!#REF!)+(BB60/60*AX60*AY60)</f>
        <v>#REF!</v>
      </c>
      <c r="BE60" s="6"/>
      <c r="CP60" s="14" t="e">
        <f t="shared" si="118"/>
        <v>#REF!</v>
      </c>
      <c r="CQ60" s="93"/>
      <c r="CR60" s="145" t="e">
        <f t="shared" si="180"/>
        <v>#REF!</v>
      </c>
      <c r="CS60" s="93" t="e">
        <f t="shared" si="162"/>
        <v>#REF!</v>
      </c>
      <c r="CT60" s="97">
        <f t="shared" si="192"/>
        <v>0</v>
      </c>
      <c r="CU60" s="97">
        <f t="shared" si="193"/>
        <v>0</v>
      </c>
      <c r="CV60" s="97">
        <f t="shared" si="181"/>
        <v>0</v>
      </c>
      <c r="CW60" s="6" t="e">
        <f>(CT60/60*CS60)+(CU60/60*CS60*'1 - Eingabemaske'!#REF!)+(CV60/60*CR60*CS60)</f>
        <v>#REF!</v>
      </c>
      <c r="CY60" s="6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EJ60" s="93" t="e">
        <f t="shared" si="124"/>
        <v>#REF!</v>
      </c>
      <c r="EK60" s="93"/>
      <c r="EL60" s="145" t="e">
        <f t="shared" si="182"/>
        <v>#REF!</v>
      </c>
      <c r="EM60" s="93" t="e">
        <f t="shared" si="167"/>
        <v>#REF!</v>
      </c>
      <c r="EN60" s="97">
        <f t="shared" si="194"/>
        <v>0</v>
      </c>
      <c r="EO60" s="97">
        <f t="shared" si="195"/>
        <v>0</v>
      </c>
      <c r="EP60" s="97">
        <f t="shared" si="183"/>
        <v>0</v>
      </c>
      <c r="EQ60" s="6" t="e">
        <f>(EN60/60*EM60)+(EO60/60*EM60*'1 - Eingabemaske'!#REF!)+(EP60/60*EL60*EM60)</f>
        <v>#REF!</v>
      </c>
      <c r="ES60" s="6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GD60" s="93" t="e">
        <f t="shared" si="130"/>
        <v>#REF!</v>
      </c>
      <c r="GE60" s="93"/>
      <c r="GF60" s="145" t="e">
        <f t="shared" si="184"/>
        <v>#REF!</v>
      </c>
      <c r="GG60" s="93" t="e">
        <f t="shared" si="172"/>
        <v>#REF!</v>
      </c>
      <c r="GH60" s="97">
        <f t="shared" si="196"/>
        <v>0</v>
      </c>
      <c r="GI60" s="97">
        <f t="shared" si="197"/>
        <v>0</v>
      </c>
      <c r="GJ60" s="97">
        <f t="shared" si="185"/>
        <v>0</v>
      </c>
      <c r="GK60" s="6" t="e">
        <f>(GH60/60*GG60)+(GI60/60*GG60*'1 - Eingabemaske'!#REF!)+(GJ60/60*GF60*GG60)</f>
        <v>#REF!</v>
      </c>
      <c r="GM60" s="6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</row>
    <row r="61" spans="1:214" x14ac:dyDescent="0.25">
      <c r="A61" s="100" t="e">
        <f>#REF!</f>
        <v>#REF!</v>
      </c>
      <c r="B61" s="93"/>
      <c r="C61" s="93">
        <f t="shared" ca="1" si="186"/>
        <v>0</v>
      </c>
      <c r="D61" s="93" t="e">
        <f>#REF!</f>
        <v>#REF!</v>
      </c>
      <c r="E61" s="94">
        <v>0</v>
      </c>
      <c r="F61" s="94">
        <v>0</v>
      </c>
      <c r="G61" s="94">
        <v>0</v>
      </c>
      <c r="H61" s="6" t="e">
        <f ca="1">(E61/60*D61)+(F61/60*D61*'1 - Eingabemaske'!#REF!)+(G61/60*C61*D61)</f>
        <v>#REF!</v>
      </c>
      <c r="AV61" s="93" t="e">
        <f t="shared" si="112"/>
        <v>#REF!</v>
      </c>
      <c r="AW61" s="93"/>
      <c r="AX61" s="145" t="e">
        <f t="shared" si="187"/>
        <v>#REF!</v>
      </c>
      <c r="AY61" s="93" t="e">
        <f t="shared" si="188"/>
        <v>#REF!</v>
      </c>
      <c r="AZ61" s="97">
        <f t="shared" si="189"/>
        <v>0</v>
      </c>
      <c r="BA61" s="97">
        <f t="shared" si="190"/>
        <v>0</v>
      </c>
      <c r="BB61" s="97">
        <f t="shared" si="191"/>
        <v>0</v>
      </c>
      <c r="BC61" s="6" t="e">
        <f>(AZ61/60*AY61)+(BA61/60*AY61*'1 - Eingabemaske'!#REF!)+(BB61/60*AX61*AY61)</f>
        <v>#REF!</v>
      </c>
      <c r="BE61" s="6"/>
      <c r="CP61" s="14" t="e">
        <f t="shared" si="118"/>
        <v>#REF!</v>
      </c>
      <c r="CQ61" s="93"/>
      <c r="CR61" s="145" t="e">
        <f t="shared" si="180"/>
        <v>#REF!</v>
      </c>
      <c r="CS61" s="93" t="e">
        <f t="shared" si="162"/>
        <v>#REF!</v>
      </c>
      <c r="CT61" s="97">
        <f t="shared" si="192"/>
        <v>0</v>
      </c>
      <c r="CU61" s="97">
        <f t="shared" si="193"/>
        <v>0</v>
      </c>
      <c r="CV61" s="97">
        <f t="shared" si="181"/>
        <v>0</v>
      </c>
      <c r="CW61" s="6" t="e">
        <f>(CT61/60*CS61)+(CU61/60*CS61*'1 - Eingabemaske'!#REF!)+(CV61/60*CR61*CS61)</f>
        <v>#REF!</v>
      </c>
      <c r="CY61" s="6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EJ61" s="93" t="e">
        <f t="shared" si="124"/>
        <v>#REF!</v>
      </c>
      <c r="EK61" s="93"/>
      <c r="EL61" s="145" t="e">
        <f t="shared" si="182"/>
        <v>#REF!</v>
      </c>
      <c r="EM61" s="93" t="e">
        <f t="shared" si="167"/>
        <v>#REF!</v>
      </c>
      <c r="EN61" s="97">
        <f t="shared" si="194"/>
        <v>0</v>
      </c>
      <c r="EO61" s="97">
        <f t="shared" si="195"/>
        <v>0</v>
      </c>
      <c r="EP61" s="97">
        <f t="shared" si="183"/>
        <v>0</v>
      </c>
      <c r="EQ61" s="6" t="e">
        <f>(EN61/60*EM61)+(EO61/60*EM61*'1 - Eingabemaske'!#REF!)+(EP61/60*EL61*EM61)</f>
        <v>#REF!</v>
      </c>
      <c r="ES61" s="6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GD61" s="93" t="e">
        <f t="shared" si="130"/>
        <v>#REF!</v>
      </c>
      <c r="GE61" s="93"/>
      <c r="GF61" s="145" t="e">
        <f t="shared" si="184"/>
        <v>#REF!</v>
      </c>
      <c r="GG61" s="93" t="e">
        <f t="shared" si="172"/>
        <v>#REF!</v>
      </c>
      <c r="GH61" s="97">
        <f t="shared" si="196"/>
        <v>0</v>
      </c>
      <c r="GI61" s="97">
        <f t="shared" si="197"/>
        <v>0</v>
      </c>
      <c r="GJ61" s="97">
        <f t="shared" si="185"/>
        <v>0</v>
      </c>
      <c r="GK61" s="6" t="e">
        <f>(GH61/60*GG61)+(GI61/60*GG61*'1 - Eingabemaske'!#REF!)+(GJ61/60*GF61*GG61)</f>
        <v>#REF!</v>
      </c>
      <c r="GM61" s="6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</row>
    <row r="62" spans="1:214" x14ac:dyDescent="0.25">
      <c r="A62" s="2" t="e">
        <f>#REF!</f>
        <v>#REF!</v>
      </c>
      <c r="B62" s="93"/>
      <c r="C62" s="93">
        <f t="shared" ca="1" si="186"/>
        <v>0</v>
      </c>
      <c r="D62" s="94">
        <v>0</v>
      </c>
      <c r="E62" s="101"/>
      <c r="F62" s="101"/>
      <c r="G62" s="101"/>
      <c r="H62" s="98">
        <f ca="1">C62*D62</f>
        <v>0</v>
      </c>
      <c r="AV62" s="93" t="e">
        <f t="shared" si="112"/>
        <v>#REF!</v>
      </c>
      <c r="AW62" s="93"/>
      <c r="AX62" s="145" t="e">
        <f t="shared" si="187"/>
        <v>#REF!</v>
      </c>
      <c r="AY62" s="148">
        <f>$D62</f>
        <v>0</v>
      </c>
      <c r="AZ62" s="101"/>
      <c r="BA62" s="101"/>
      <c r="BB62" s="153"/>
      <c r="BC62" s="98" t="e">
        <f>AX62*AY62</f>
        <v>#REF!</v>
      </c>
      <c r="BE62" s="6"/>
      <c r="CP62" s="14" t="e">
        <f t="shared" si="118"/>
        <v>#REF!</v>
      </c>
      <c r="CQ62" s="93"/>
      <c r="CR62" s="145" t="e">
        <f t="shared" si="180"/>
        <v>#REF!</v>
      </c>
      <c r="CS62" s="148">
        <f>$D62</f>
        <v>0</v>
      </c>
      <c r="CT62" s="101"/>
      <c r="CU62" s="101"/>
      <c r="CV62" s="153"/>
      <c r="CW62" s="98" t="e">
        <f>CR62*CS62</f>
        <v>#REF!</v>
      </c>
      <c r="CY62" s="6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EJ62" s="93" t="e">
        <f t="shared" si="124"/>
        <v>#REF!</v>
      </c>
      <c r="EK62" s="93"/>
      <c r="EL62" s="145" t="e">
        <f t="shared" si="182"/>
        <v>#REF!</v>
      </c>
      <c r="EM62" s="148">
        <f>$D62</f>
        <v>0</v>
      </c>
      <c r="EN62" s="101"/>
      <c r="EO62" s="101"/>
      <c r="EP62" s="153"/>
      <c r="EQ62" s="98" t="e">
        <f>EL62*EM62</f>
        <v>#REF!</v>
      </c>
      <c r="ES62" s="6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GD62" s="93" t="e">
        <f t="shared" si="130"/>
        <v>#REF!</v>
      </c>
      <c r="GE62" s="93"/>
      <c r="GF62" s="145" t="e">
        <f t="shared" si="184"/>
        <v>#REF!</v>
      </c>
      <c r="GG62" s="148">
        <f>$D62</f>
        <v>0</v>
      </c>
      <c r="GH62" s="101"/>
      <c r="GI62" s="101"/>
      <c r="GJ62" s="153"/>
      <c r="GK62" s="98" t="e">
        <f>GF62*GG62</f>
        <v>#REF!</v>
      </c>
      <c r="GM62" s="6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</row>
    <row r="63" spans="1:214" x14ac:dyDescent="0.25">
      <c r="A63" s="86" t="e">
        <f>#REF!</f>
        <v>#REF!</v>
      </c>
      <c r="B63" s="108" t="s">
        <v>53</v>
      </c>
      <c r="D63" s="107">
        <v>0</v>
      </c>
      <c r="AV63" s="93" t="e">
        <f t="shared" si="112"/>
        <v>#REF!</v>
      </c>
      <c r="AW63" s="93" t="str">
        <f>$B63</f>
        <v>nein</v>
      </c>
      <c r="AY63" s="146">
        <f>$D63</f>
        <v>0</v>
      </c>
      <c r="BE63" s="6"/>
      <c r="CP63" s="14" t="e">
        <f t="shared" si="118"/>
        <v>#REF!</v>
      </c>
      <c r="CQ63" s="93" t="str">
        <f>$B63</f>
        <v>nein</v>
      </c>
      <c r="CS63" s="146">
        <f>$D63</f>
        <v>0</v>
      </c>
      <c r="CV63" s="93"/>
      <c r="CY63" s="6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EJ63" s="93" t="e">
        <f t="shared" si="124"/>
        <v>#REF!</v>
      </c>
      <c r="EK63" s="93" t="str">
        <f>$B63</f>
        <v>nein</v>
      </c>
      <c r="EM63" s="146">
        <f>$D63</f>
        <v>0</v>
      </c>
      <c r="EP63" s="93"/>
      <c r="ES63" s="6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GD63" s="93" t="e">
        <f t="shared" si="130"/>
        <v>#REF!</v>
      </c>
      <c r="GE63" s="93" t="str">
        <f>$B63</f>
        <v>nein</v>
      </c>
      <c r="GG63" s="146">
        <f>$D63</f>
        <v>0</v>
      </c>
      <c r="GJ63" s="93"/>
      <c r="GM63" s="6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</row>
    <row r="64" spans="1:214" x14ac:dyDescent="0.25">
      <c r="A64" s="8" t="e">
        <f>#REF!</f>
        <v>#REF!</v>
      </c>
      <c r="B64" s="8"/>
      <c r="C64" s="9"/>
      <c r="D64" s="8"/>
      <c r="E64" s="8"/>
      <c r="F64" s="8"/>
      <c r="G64" s="8"/>
      <c r="H64" s="11" t="e">
        <f ca="1">SUM(H39:H62)</f>
        <v>#REF!</v>
      </c>
      <c r="I64" s="85">
        <f ca="1">IF(B63="ja",(100%-D63)*I11,K37*N4)</f>
        <v>0</v>
      </c>
      <c r="J64" s="85" t="e">
        <f ca="1">H64/I64</f>
        <v>#REF!</v>
      </c>
      <c r="AV64" s="8" t="e">
        <f t="shared" si="112"/>
        <v>#REF!</v>
      </c>
      <c r="AW64" s="8"/>
      <c r="AX64" s="9"/>
      <c r="AY64" s="8"/>
      <c r="AZ64" s="8"/>
      <c r="BA64" s="8"/>
      <c r="BB64" s="115"/>
      <c r="BC64" s="11" t="e">
        <f>SUM(BC39:BC62)</f>
        <v>#REF!</v>
      </c>
      <c r="BD64" s="147" t="e">
        <f ca="1">IF(AW63="ja",(100%-AY63)*BD11,K37*BI4)</f>
        <v>#REF!</v>
      </c>
      <c r="BE64" s="85" t="e">
        <f ca="1">BC64/BD64</f>
        <v>#REF!</v>
      </c>
      <c r="CP64" s="158" t="e">
        <f t="shared" si="118"/>
        <v>#REF!</v>
      </c>
      <c r="CQ64" s="8"/>
      <c r="CR64" s="9"/>
      <c r="CS64" s="8"/>
      <c r="CT64" s="8"/>
      <c r="CU64" s="8"/>
      <c r="CV64" s="115"/>
      <c r="CW64" s="11" t="e">
        <f>SUM(CW39:CW62)</f>
        <v>#REF!</v>
      </c>
      <c r="CX64" s="147" t="e">
        <f ca="1">IF(CQ63="ja",(100%-CS63)*CX11,K37*DC4)</f>
        <v>#REF!</v>
      </c>
      <c r="CY64" s="85" t="e">
        <f ca="1">CW64/CX64</f>
        <v>#REF!</v>
      </c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EJ64" s="8" t="e">
        <f t="shared" si="124"/>
        <v>#REF!</v>
      </c>
      <c r="EK64" s="8"/>
      <c r="EL64" s="9"/>
      <c r="EM64" s="8"/>
      <c r="EN64" s="8"/>
      <c r="EO64" s="8"/>
      <c r="EP64" s="115"/>
      <c r="EQ64" s="11" t="e">
        <f>SUM(EQ39:EQ62)</f>
        <v>#REF!</v>
      </c>
      <c r="ER64" s="147" t="e">
        <f ca="1">IF(EK63="ja",(100%-EM63)*ER11,K37*EW4)</f>
        <v>#REF!</v>
      </c>
      <c r="ES64" s="85" t="e">
        <f ca="1">EQ64/ER64</f>
        <v>#REF!</v>
      </c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GD64" s="8" t="e">
        <f t="shared" si="130"/>
        <v>#REF!</v>
      </c>
      <c r="GE64" s="8"/>
      <c r="GF64" s="9"/>
      <c r="GG64" s="8"/>
      <c r="GH64" s="8"/>
      <c r="GI64" s="8"/>
      <c r="GJ64" s="115"/>
      <c r="GK64" s="11" t="e">
        <f>SUM(GK39:GK62)</f>
        <v>#REF!</v>
      </c>
      <c r="GL64" s="147" t="e">
        <f ca="1">IF(GE63="ja",(100%-GG63)*GL11,K37*GQ4)</f>
        <v>#REF!</v>
      </c>
      <c r="GM64" s="85" t="e">
        <f ca="1">GK64/GL64</f>
        <v>#REF!</v>
      </c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</row>
    <row r="65" spans="1:214" x14ac:dyDescent="0.25">
      <c r="A65" s="33" t="e">
        <f>#REF!</f>
        <v>#REF!</v>
      </c>
      <c r="B65" s="33"/>
      <c r="C65" s="33"/>
      <c r="D65" s="33"/>
      <c r="E65" s="33"/>
      <c r="F65" s="33"/>
      <c r="G65" s="33"/>
      <c r="H65" s="55"/>
      <c r="AV65" s="33" t="e">
        <f t="shared" si="112"/>
        <v>#REF!</v>
      </c>
      <c r="AW65" s="33"/>
      <c r="AX65" s="33"/>
      <c r="AY65" s="33"/>
      <c r="AZ65" s="33"/>
      <c r="BA65" s="33"/>
      <c r="BB65" s="114"/>
      <c r="BC65" s="55"/>
      <c r="BE65" s="6"/>
      <c r="CP65" s="155" t="e">
        <f t="shared" si="118"/>
        <v>#REF!</v>
      </c>
      <c r="CQ65" s="33"/>
      <c r="CR65" s="33"/>
      <c r="CS65" s="33"/>
      <c r="CT65" s="33"/>
      <c r="CU65" s="33"/>
      <c r="CV65" s="114"/>
      <c r="CW65" s="55"/>
      <c r="CY65" s="6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EJ65" s="33" t="e">
        <f t="shared" si="124"/>
        <v>#REF!</v>
      </c>
      <c r="EK65" s="33"/>
      <c r="EL65" s="33"/>
      <c r="EM65" s="33"/>
      <c r="EN65" s="33"/>
      <c r="EO65" s="33"/>
      <c r="EP65" s="114"/>
      <c r="EQ65" s="55"/>
      <c r="ES65" s="6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GD65" s="33" t="e">
        <f t="shared" si="130"/>
        <v>#REF!</v>
      </c>
      <c r="GE65" s="33"/>
      <c r="GF65" s="33"/>
      <c r="GG65" s="33"/>
      <c r="GH65" s="33"/>
      <c r="GI65" s="33"/>
      <c r="GJ65" s="114"/>
      <c r="GK65" s="55"/>
      <c r="GM65" s="6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</row>
    <row r="66" spans="1:214" x14ac:dyDescent="0.25">
      <c r="A66" s="2" t="e">
        <f>#REF!</f>
        <v>#REF!</v>
      </c>
      <c r="C66" s="93">
        <f t="shared" ref="C66:C72" ca="1" si="198">$N$4</f>
        <v>0</v>
      </c>
      <c r="D66" s="93" t="e">
        <f>#REF!</f>
        <v>#REF!</v>
      </c>
      <c r="E66" s="94">
        <v>0</v>
      </c>
      <c r="F66" s="94">
        <v>0</v>
      </c>
      <c r="G66" s="94">
        <v>0</v>
      </c>
      <c r="H66" s="6" t="e">
        <f ca="1">(E66/60*D66)+(F66/60*D66*'1 - Eingabemaske'!#REF!)+(G66/60*C66*D66)</f>
        <v>#REF!</v>
      </c>
      <c r="AV66" s="2" t="e">
        <f t="shared" si="112"/>
        <v>#REF!</v>
      </c>
      <c r="AX66" s="145" t="e">
        <f t="shared" ref="AX66:AX73" si="199">BB$1</f>
        <v>#REF!</v>
      </c>
      <c r="AY66" s="93" t="e">
        <f t="shared" ref="AY66:AY73" si="200">$D66</f>
        <v>#REF!</v>
      </c>
      <c r="AZ66" s="97">
        <f t="shared" ref="AZ66:AZ73" si="201">$E66</f>
        <v>0</v>
      </c>
      <c r="BA66" s="97">
        <f t="shared" ref="BA66:BA73" si="202">$F66</f>
        <v>0</v>
      </c>
      <c r="BB66" s="97">
        <f t="shared" ref="BB66:BB73" si="203">$G66</f>
        <v>0</v>
      </c>
      <c r="BC66" s="6" t="e">
        <f>(AZ66/60*AY66)+(BA66/60*AY66*'1 - Eingabemaske'!#REF!)+(BB66/60*AX66*AY66)</f>
        <v>#REF!</v>
      </c>
      <c r="BE66" s="6"/>
      <c r="CP66" s="14" t="e">
        <f t="shared" si="118"/>
        <v>#REF!</v>
      </c>
      <c r="CR66" s="145" t="e">
        <f t="shared" ref="CR66:CR73" si="204">CV$1</f>
        <v>#REF!</v>
      </c>
      <c r="CS66" s="93" t="e">
        <f t="shared" ref="CS66:CS73" si="205">$D66</f>
        <v>#REF!</v>
      </c>
      <c r="CT66" s="97">
        <f t="shared" ref="CT66:CT73" si="206">$E66</f>
        <v>0</v>
      </c>
      <c r="CU66" s="97">
        <f t="shared" ref="CU66:CU73" si="207">$F66</f>
        <v>0</v>
      </c>
      <c r="CV66" s="97">
        <f t="shared" ref="CV66:CV73" si="208">$G66</f>
        <v>0</v>
      </c>
      <c r="CW66" s="6" t="e">
        <f>(CT66/60*CS66)+(CU66/60*CS66*'1 - Eingabemaske'!#REF!)+(CV66/60*CR66*CS66)</f>
        <v>#REF!</v>
      </c>
      <c r="CY66" s="6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EJ66" s="2" t="e">
        <f t="shared" si="124"/>
        <v>#REF!</v>
      </c>
      <c r="EL66" s="145" t="e">
        <f t="shared" ref="EL66:EL73" si="209">EP$1</f>
        <v>#REF!</v>
      </c>
      <c r="EM66" s="93" t="e">
        <f t="shared" ref="EM66:EM73" si="210">$D66</f>
        <v>#REF!</v>
      </c>
      <c r="EN66" s="97">
        <f t="shared" ref="EN66:EN73" si="211">$E66</f>
        <v>0</v>
      </c>
      <c r="EO66" s="97">
        <f t="shared" ref="EO66:EO73" si="212">$F66</f>
        <v>0</v>
      </c>
      <c r="EP66" s="97">
        <f t="shared" ref="EP66:EP73" si="213">$G66</f>
        <v>0</v>
      </c>
      <c r="EQ66" s="6" t="e">
        <f>(EN66/60*EM66)+(EO66/60*EM66*'1 - Eingabemaske'!#REF!)+(EP66/60*EL66*EM66)</f>
        <v>#REF!</v>
      </c>
      <c r="ES66" s="6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GD66" s="2" t="e">
        <f t="shared" si="130"/>
        <v>#REF!</v>
      </c>
      <c r="GF66" s="145" t="e">
        <f t="shared" ref="GF66:GF73" si="214">GJ$1</f>
        <v>#REF!</v>
      </c>
      <c r="GG66" s="93" t="e">
        <f t="shared" ref="GG66:GG73" si="215">$D66</f>
        <v>#REF!</v>
      </c>
      <c r="GH66" s="97">
        <f t="shared" ref="GH66:GH73" si="216">$E66</f>
        <v>0</v>
      </c>
      <c r="GI66" s="97">
        <f t="shared" ref="GI66:GI73" si="217">$F66</f>
        <v>0</v>
      </c>
      <c r="GJ66" s="97">
        <f t="shared" ref="GJ66:GJ73" si="218">$G66</f>
        <v>0</v>
      </c>
      <c r="GK66" s="6" t="e">
        <f>(GH66/60*GG66)+(GI66/60*GG66*'1 - Eingabemaske'!#REF!)+(GJ66/60*GF66*GG66)</f>
        <v>#REF!</v>
      </c>
      <c r="GM66" s="6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</row>
    <row r="67" spans="1:214" x14ac:dyDescent="0.25">
      <c r="A67" s="2" t="e">
        <f>#REF!</f>
        <v>#REF!</v>
      </c>
      <c r="C67" s="93">
        <f t="shared" ca="1" si="198"/>
        <v>0</v>
      </c>
      <c r="D67" s="93" t="e">
        <f>#REF!</f>
        <v>#REF!</v>
      </c>
      <c r="E67" s="94">
        <v>0</v>
      </c>
      <c r="F67" s="94">
        <v>0</v>
      </c>
      <c r="G67" s="94">
        <v>0</v>
      </c>
      <c r="H67" s="6" t="e">
        <f ca="1">(E67/60*D67)+(F67/60*D67*'1 - Eingabemaske'!#REF!)+(G67/60*C67*D67)</f>
        <v>#REF!</v>
      </c>
      <c r="AV67" s="2" t="e">
        <f t="shared" si="112"/>
        <v>#REF!</v>
      </c>
      <c r="AX67" s="145" t="e">
        <f t="shared" si="199"/>
        <v>#REF!</v>
      </c>
      <c r="AY67" s="93" t="e">
        <f t="shared" si="200"/>
        <v>#REF!</v>
      </c>
      <c r="AZ67" s="97">
        <f t="shared" si="201"/>
        <v>0</v>
      </c>
      <c r="BA67" s="97">
        <f t="shared" si="202"/>
        <v>0</v>
      </c>
      <c r="BB67" s="97">
        <f t="shared" si="203"/>
        <v>0</v>
      </c>
      <c r="BC67" s="6" t="e">
        <f>(AZ67/60*AY67)+(BA67/60*AY67*'1 - Eingabemaske'!#REF!)+(BB67/60*AX67*AY67)</f>
        <v>#REF!</v>
      </c>
      <c r="BE67" s="6"/>
      <c r="CP67" s="14" t="e">
        <f t="shared" si="118"/>
        <v>#REF!</v>
      </c>
      <c r="CR67" s="145" t="e">
        <f t="shared" si="204"/>
        <v>#REF!</v>
      </c>
      <c r="CS67" s="93" t="e">
        <f t="shared" si="205"/>
        <v>#REF!</v>
      </c>
      <c r="CT67" s="97">
        <f t="shared" si="206"/>
        <v>0</v>
      </c>
      <c r="CU67" s="97">
        <f t="shared" si="207"/>
        <v>0</v>
      </c>
      <c r="CV67" s="97">
        <f t="shared" si="208"/>
        <v>0</v>
      </c>
      <c r="CW67" s="6" t="e">
        <f>(CT67/60*CS67)+(CU67/60*CS67*'1 - Eingabemaske'!#REF!)+(CV67/60*CR67*CS67)</f>
        <v>#REF!</v>
      </c>
      <c r="CY67" s="6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EJ67" s="2" t="e">
        <f t="shared" si="124"/>
        <v>#REF!</v>
      </c>
      <c r="EL67" s="145" t="e">
        <f t="shared" si="209"/>
        <v>#REF!</v>
      </c>
      <c r="EM67" s="93" t="e">
        <f t="shared" si="210"/>
        <v>#REF!</v>
      </c>
      <c r="EN67" s="97">
        <f t="shared" si="211"/>
        <v>0</v>
      </c>
      <c r="EO67" s="97">
        <f t="shared" si="212"/>
        <v>0</v>
      </c>
      <c r="EP67" s="97">
        <f t="shared" si="213"/>
        <v>0</v>
      </c>
      <c r="EQ67" s="6" t="e">
        <f>(EN67/60*EM67)+(EO67/60*EM67*'1 - Eingabemaske'!#REF!)+(EP67/60*EL67*EM67)</f>
        <v>#REF!</v>
      </c>
      <c r="ES67" s="6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GD67" s="2" t="e">
        <f t="shared" si="130"/>
        <v>#REF!</v>
      </c>
      <c r="GF67" s="145" t="e">
        <f t="shared" si="214"/>
        <v>#REF!</v>
      </c>
      <c r="GG67" s="93" t="e">
        <f t="shared" si="215"/>
        <v>#REF!</v>
      </c>
      <c r="GH67" s="97">
        <f t="shared" si="216"/>
        <v>0</v>
      </c>
      <c r="GI67" s="97">
        <f t="shared" si="217"/>
        <v>0</v>
      </c>
      <c r="GJ67" s="97">
        <f t="shared" si="218"/>
        <v>0</v>
      </c>
      <c r="GK67" s="6" t="e">
        <f>(GH67/60*GG67)+(GI67/60*GG67*'1 - Eingabemaske'!#REF!)+(GJ67/60*GF67*GG67)</f>
        <v>#REF!</v>
      </c>
      <c r="GM67" s="6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</row>
    <row r="68" spans="1:214" x14ac:dyDescent="0.25">
      <c r="A68" s="2" t="e">
        <f>#REF!</f>
        <v>#REF!</v>
      </c>
      <c r="C68" s="93">
        <f t="shared" ca="1" si="198"/>
        <v>0</v>
      </c>
      <c r="D68" s="93" t="e">
        <f>#REF!</f>
        <v>#REF!</v>
      </c>
      <c r="E68" s="94">
        <v>0</v>
      </c>
      <c r="F68" s="94">
        <v>0</v>
      </c>
      <c r="G68" s="94">
        <v>0</v>
      </c>
      <c r="H68" s="6" t="e">
        <f ca="1">(E68/60*D68)+(F68/60*D68*'1 - Eingabemaske'!#REF!)+(G68/60*C68*D68)</f>
        <v>#REF!</v>
      </c>
      <c r="AV68" s="2" t="e">
        <f t="shared" si="112"/>
        <v>#REF!</v>
      </c>
      <c r="AX68" s="145" t="e">
        <f t="shared" si="199"/>
        <v>#REF!</v>
      </c>
      <c r="AY68" s="93" t="e">
        <f t="shared" si="200"/>
        <v>#REF!</v>
      </c>
      <c r="AZ68" s="97">
        <f t="shared" si="201"/>
        <v>0</v>
      </c>
      <c r="BA68" s="97">
        <f t="shared" si="202"/>
        <v>0</v>
      </c>
      <c r="BB68" s="97">
        <f t="shared" si="203"/>
        <v>0</v>
      </c>
      <c r="BC68" s="6" t="e">
        <f>(AZ68/60*AY68)+(BA68/60*AY68*'1 - Eingabemaske'!#REF!)+(BB68/60*AX68*AY68)</f>
        <v>#REF!</v>
      </c>
      <c r="BE68" s="6"/>
      <c r="CP68" s="14" t="e">
        <f t="shared" si="118"/>
        <v>#REF!</v>
      </c>
      <c r="CR68" s="145" t="e">
        <f t="shared" si="204"/>
        <v>#REF!</v>
      </c>
      <c r="CS68" s="93" t="e">
        <f t="shared" si="205"/>
        <v>#REF!</v>
      </c>
      <c r="CT68" s="97">
        <f t="shared" si="206"/>
        <v>0</v>
      </c>
      <c r="CU68" s="97">
        <f t="shared" si="207"/>
        <v>0</v>
      </c>
      <c r="CV68" s="97">
        <f t="shared" si="208"/>
        <v>0</v>
      </c>
      <c r="CW68" s="6" t="e">
        <f>(CT68/60*CS68)+(CU68/60*CS68*'1 - Eingabemaske'!#REF!)+(CV68/60*CR68*CS68)</f>
        <v>#REF!</v>
      </c>
      <c r="CY68" s="6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EJ68" s="2" t="e">
        <f t="shared" si="124"/>
        <v>#REF!</v>
      </c>
      <c r="EL68" s="145" t="e">
        <f t="shared" si="209"/>
        <v>#REF!</v>
      </c>
      <c r="EM68" s="93" t="e">
        <f t="shared" si="210"/>
        <v>#REF!</v>
      </c>
      <c r="EN68" s="97">
        <f t="shared" si="211"/>
        <v>0</v>
      </c>
      <c r="EO68" s="97">
        <f t="shared" si="212"/>
        <v>0</v>
      </c>
      <c r="EP68" s="97">
        <f t="shared" si="213"/>
        <v>0</v>
      </c>
      <c r="EQ68" s="6" t="e">
        <f>(EN68/60*EM68)+(EO68/60*EM68*'1 - Eingabemaske'!#REF!)+(EP68/60*EL68*EM68)</f>
        <v>#REF!</v>
      </c>
      <c r="ES68" s="6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GD68" s="2" t="e">
        <f t="shared" si="130"/>
        <v>#REF!</v>
      </c>
      <c r="GF68" s="145" t="e">
        <f t="shared" si="214"/>
        <v>#REF!</v>
      </c>
      <c r="GG68" s="93" t="e">
        <f t="shared" si="215"/>
        <v>#REF!</v>
      </c>
      <c r="GH68" s="97">
        <f t="shared" si="216"/>
        <v>0</v>
      </c>
      <c r="GI68" s="97">
        <f t="shared" si="217"/>
        <v>0</v>
      </c>
      <c r="GJ68" s="97">
        <f t="shared" si="218"/>
        <v>0</v>
      </c>
      <c r="GK68" s="6" t="e">
        <f>(GH68/60*GG68)+(GI68/60*GG68*'1 - Eingabemaske'!#REF!)+(GJ68/60*GF68*GG68)</f>
        <v>#REF!</v>
      </c>
      <c r="GM68" s="6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</row>
    <row r="69" spans="1:214" x14ac:dyDescent="0.25">
      <c r="A69" s="2" t="e">
        <f>#REF!</f>
        <v>#REF!</v>
      </c>
      <c r="C69" s="93">
        <f t="shared" ca="1" si="198"/>
        <v>0</v>
      </c>
      <c r="D69" s="93" t="e">
        <f>#REF!</f>
        <v>#REF!</v>
      </c>
      <c r="E69" s="94">
        <v>0</v>
      </c>
      <c r="F69" s="94">
        <v>0</v>
      </c>
      <c r="G69" s="94">
        <v>0</v>
      </c>
      <c r="H69" s="6" t="e">
        <f ca="1">(E69/60*D69)+(F69/60*D69*'1 - Eingabemaske'!#REF!)+(G69/60*C69*D69)</f>
        <v>#REF!</v>
      </c>
      <c r="AV69" s="2" t="e">
        <f t="shared" si="112"/>
        <v>#REF!</v>
      </c>
      <c r="AX69" s="145" t="e">
        <f t="shared" si="199"/>
        <v>#REF!</v>
      </c>
      <c r="AY69" s="93" t="e">
        <f t="shared" si="200"/>
        <v>#REF!</v>
      </c>
      <c r="AZ69" s="97">
        <f t="shared" si="201"/>
        <v>0</v>
      </c>
      <c r="BA69" s="97">
        <f t="shared" si="202"/>
        <v>0</v>
      </c>
      <c r="BB69" s="97">
        <f t="shared" si="203"/>
        <v>0</v>
      </c>
      <c r="BC69" s="6" t="e">
        <f>(AZ69/60*AY69)+(BA69/60*AY69*'1 - Eingabemaske'!#REF!)+(BB69/60*AX69*AY69)</f>
        <v>#REF!</v>
      </c>
      <c r="BE69" s="6"/>
      <c r="CP69" s="14" t="e">
        <f t="shared" si="118"/>
        <v>#REF!</v>
      </c>
      <c r="CR69" s="145" t="e">
        <f t="shared" si="204"/>
        <v>#REF!</v>
      </c>
      <c r="CS69" s="93" t="e">
        <f t="shared" si="205"/>
        <v>#REF!</v>
      </c>
      <c r="CT69" s="97">
        <f t="shared" si="206"/>
        <v>0</v>
      </c>
      <c r="CU69" s="97">
        <f t="shared" si="207"/>
        <v>0</v>
      </c>
      <c r="CV69" s="97">
        <f t="shared" si="208"/>
        <v>0</v>
      </c>
      <c r="CW69" s="6" t="e">
        <f>(CT69/60*CS69)+(CU69/60*CS69*'1 - Eingabemaske'!#REF!)+(CV69/60*CR69*CS69)</f>
        <v>#REF!</v>
      </c>
      <c r="CY69" s="6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EJ69" s="2" t="e">
        <f t="shared" si="124"/>
        <v>#REF!</v>
      </c>
      <c r="EL69" s="145" t="e">
        <f t="shared" si="209"/>
        <v>#REF!</v>
      </c>
      <c r="EM69" s="93" t="e">
        <f t="shared" si="210"/>
        <v>#REF!</v>
      </c>
      <c r="EN69" s="97">
        <f t="shared" si="211"/>
        <v>0</v>
      </c>
      <c r="EO69" s="97">
        <f t="shared" si="212"/>
        <v>0</v>
      </c>
      <c r="EP69" s="97">
        <f t="shared" si="213"/>
        <v>0</v>
      </c>
      <c r="EQ69" s="6" t="e">
        <f>(EN69/60*EM69)+(EO69/60*EM69*'1 - Eingabemaske'!#REF!)+(EP69/60*EL69*EM69)</f>
        <v>#REF!</v>
      </c>
      <c r="ES69" s="6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GD69" s="2" t="e">
        <f t="shared" si="130"/>
        <v>#REF!</v>
      </c>
      <c r="GF69" s="145" t="e">
        <f t="shared" si="214"/>
        <v>#REF!</v>
      </c>
      <c r="GG69" s="93" t="e">
        <f t="shared" si="215"/>
        <v>#REF!</v>
      </c>
      <c r="GH69" s="97">
        <f t="shared" si="216"/>
        <v>0</v>
      </c>
      <c r="GI69" s="97">
        <f t="shared" si="217"/>
        <v>0</v>
      </c>
      <c r="GJ69" s="97">
        <f t="shared" si="218"/>
        <v>0</v>
      </c>
      <c r="GK69" s="6" t="e">
        <f>(GH69/60*GG69)+(GI69/60*GG69*'1 - Eingabemaske'!#REF!)+(GJ69/60*GF69*GG69)</f>
        <v>#REF!</v>
      </c>
      <c r="GM69" s="6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</row>
    <row r="70" spans="1:214" x14ac:dyDescent="0.25">
      <c r="A70" s="2" t="e">
        <f>#REF!</f>
        <v>#REF!</v>
      </c>
      <c r="C70" s="93">
        <f t="shared" ca="1" si="198"/>
        <v>0</v>
      </c>
      <c r="D70" s="93" t="e">
        <f>#REF!</f>
        <v>#REF!</v>
      </c>
      <c r="E70" s="94">
        <v>0</v>
      </c>
      <c r="F70" s="94">
        <v>0</v>
      </c>
      <c r="G70" s="94">
        <v>0</v>
      </c>
      <c r="H70" s="6" t="e">
        <f ca="1">(E70/60*D70)+(F70/60*D70*'1 - Eingabemaske'!#REF!)+(G70/60*C70*D70)</f>
        <v>#REF!</v>
      </c>
      <c r="AV70" s="2" t="e">
        <f t="shared" si="112"/>
        <v>#REF!</v>
      </c>
      <c r="AX70" s="145" t="e">
        <f t="shared" si="199"/>
        <v>#REF!</v>
      </c>
      <c r="AY70" s="93" t="e">
        <f t="shared" si="200"/>
        <v>#REF!</v>
      </c>
      <c r="AZ70" s="97">
        <f t="shared" si="201"/>
        <v>0</v>
      </c>
      <c r="BA70" s="97">
        <f t="shared" si="202"/>
        <v>0</v>
      </c>
      <c r="BB70" s="97">
        <f t="shared" si="203"/>
        <v>0</v>
      </c>
      <c r="BC70" s="6" t="e">
        <f>(AZ70/60*AY70)+(BA70/60*AY70*'1 - Eingabemaske'!#REF!)+(BB70/60*AX70*AY70)</f>
        <v>#REF!</v>
      </c>
      <c r="BE70" s="6"/>
      <c r="CP70" s="14" t="e">
        <f t="shared" si="118"/>
        <v>#REF!</v>
      </c>
      <c r="CR70" s="145" t="e">
        <f t="shared" si="204"/>
        <v>#REF!</v>
      </c>
      <c r="CS70" s="93" t="e">
        <f t="shared" si="205"/>
        <v>#REF!</v>
      </c>
      <c r="CT70" s="97">
        <f t="shared" si="206"/>
        <v>0</v>
      </c>
      <c r="CU70" s="97">
        <f t="shared" si="207"/>
        <v>0</v>
      </c>
      <c r="CV70" s="97">
        <f t="shared" si="208"/>
        <v>0</v>
      </c>
      <c r="CW70" s="6" t="e">
        <f>(CT70/60*CS70)+(CU70/60*CS70*'1 - Eingabemaske'!#REF!)+(CV70/60*CR70*CS70)</f>
        <v>#REF!</v>
      </c>
      <c r="CY70" s="6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EJ70" s="2" t="e">
        <f t="shared" si="124"/>
        <v>#REF!</v>
      </c>
      <c r="EL70" s="145" t="e">
        <f t="shared" si="209"/>
        <v>#REF!</v>
      </c>
      <c r="EM70" s="93" t="e">
        <f t="shared" si="210"/>
        <v>#REF!</v>
      </c>
      <c r="EN70" s="97">
        <f t="shared" si="211"/>
        <v>0</v>
      </c>
      <c r="EO70" s="97">
        <f t="shared" si="212"/>
        <v>0</v>
      </c>
      <c r="EP70" s="97">
        <f t="shared" si="213"/>
        <v>0</v>
      </c>
      <c r="EQ70" s="6" t="e">
        <f>(EN70/60*EM70)+(EO70/60*EM70*'1 - Eingabemaske'!#REF!)+(EP70/60*EL70*EM70)</f>
        <v>#REF!</v>
      </c>
      <c r="ES70" s="6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GD70" s="2" t="e">
        <f t="shared" si="130"/>
        <v>#REF!</v>
      </c>
      <c r="GF70" s="145" t="e">
        <f t="shared" si="214"/>
        <v>#REF!</v>
      </c>
      <c r="GG70" s="93" t="e">
        <f t="shared" si="215"/>
        <v>#REF!</v>
      </c>
      <c r="GH70" s="97">
        <f t="shared" si="216"/>
        <v>0</v>
      </c>
      <c r="GI70" s="97">
        <f t="shared" si="217"/>
        <v>0</v>
      </c>
      <c r="GJ70" s="97">
        <f t="shared" si="218"/>
        <v>0</v>
      </c>
      <c r="GK70" s="6" t="e">
        <f>(GH70/60*GG70)+(GI70/60*GG70*'1 - Eingabemaske'!#REF!)+(GJ70/60*GF70*GG70)</f>
        <v>#REF!</v>
      </c>
      <c r="GM70" s="6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</row>
    <row r="71" spans="1:214" x14ac:dyDescent="0.25">
      <c r="A71" s="2" t="e">
        <f>#REF!</f>
        <v>#REF!</v>
      </c>
      <c r="C71" s="93">
        <f ca="1">$N$4</f>
        <v>0</v>
      </c>
      <c r="D71" s="93" t="e">
        <f>#REF!</f>
        <v>#REF!</v>
      </c>
      <c r="E71" s="94">
        <v>0</v>
      </c>
      <c r="F71" s="94">
        <v>0</v>
      </c>
      <c r="G71" s="94">
        <v>0</v>
      </c>
      <c r="H71" s="6" t="e">
        <f ca="1">(E71/60*D71)+(F71/60*D71*'1 - Eingabemaske'!#REF!)+(G71/60*C71*D71)</f>
        <v>#REF!</v>
      </c>
      <c r="AV71" s="2" t="e">
        <f t="shared" si="112"/>
        <v>#REF!</v>
      </c>
      <c r="AX71" s="145" t="e">
        <f t="shared" si="199"/>
        <v>#REF!</v>
      </c>
      <c r="AY71" s="93" t="e">
        <f t="shared" si="200"/>
        <v>#REF!</v>
      </c>
      <c r="AZ71" s="97">
        <f t="shared" si="201"/>
        <v>0</v>
      </c>
      <c r="BA71" s="97">
        <f t="shared" si="202"/>
        <v>0</v>
      </c>
      <c r="BB71" s="97">
        <f t="shared" si="203"/>
        <v>0</v>
      </c>
      <c r="BC71" s="6" t="e">
        <f>(AZ71/60*AY71)+(BA71/60*AY71*'1 - Eingabemaske'!#REF!)+(BB71/60*AX71*AY71)</f>
        <v>#REF!</v>
      </c>
      <c r="BE71" s="6"/>
      <c r="CP71" s="14" t="e">
        <f t="shared" si="118"/>
        <v>#REF!</v>
      </c>
      <c r="CR71" s="145" t="e">
        <f t="shared" si="204"/>
        <v>#REF!</v>
      </c>
      <c r="CS71" s="93" t="e">
        <f t="shared" si="205"/>
        <v>#REF!</v>
      </c>
      <c r="CT71" s="97">
        <f t="shared" si="206"/>
        <v>0</v>
      </c>
      <c r="CU71" s="97">
        <f t="shared" si="207"/>
        <v>0</v>
      </c>
      <c r="CV71" s="97">
        <f t="shared" si="208"/>
        <v>0</v>
      </c>
      <c r="CW71" s="6" t="e">
        <f>(CT71/60*CS71)+(CU71/60*CS71*'1 - Eingabemaske'!#REF!)+(CV71/60*CR71*CS71)</f>
        <v>#REF!</v>
      </c>
      <c r="CY71" s="6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EJ71" s="2" t="e">
        <f t="shared" si="124"/>
        <v>#REF!</v>
      </c>
      <c r="EL71" s="145" t="e">
        <f t="shared" si="209"/>
        <v>#REF!</v>
      </c>
      <c r="EM71" s="93" t="e">
        <f t="shared" si="210"/>
        <v>#REF!</v>
      </c>
      <c r="EN71" s="97">
        <f t="shared" si="211"/>
        <v>0</v>
      </c>
      <c r="EO71" s="97">
        <f t="shared" si="212"/>
        <v>0</v>
      </c>
      <c r="EP71" s="97">
        <f t="shared" si="213"/>
        <v>0</v>
      </c>
      <c r="EQ71" s="6" t="e">
        <f>(EN71/60*EM71)+(EO71/60*EM71*'1 - Eingabemaske'!#REF!)+(EP71/60*EL71*EM71)</f>
        <v>#REF!</v>
      </c>
      <c r="ES71" s="6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GD71" s="2" t="e">
        <f t="shared" si="130"/>
        <v>#REF!</v>
      </c>
      <c r="GF71" s="145" t="e">
        <f t="shared" si="214"/>
        <v>#REF!</v>
      </c>
      <c r="GG71" s="93" t="e">
        <f t="shared" si="215"/>
        <v>#REF!</v>
      </c>
      <c r="GH71" s="97">
        <f t="shared" si="216"/>
        <v>0</v>
      </c>
      <c r="GI71" s="97">
        <f t="shared" si="217"/>
        <v>0</v>
      </c>
      <c r="GJ71" s="97">
        <f t="shared" si="218"/>
        <v>0</v>
      </c>
      <c r="GK71" s="6" t="e">
        <f>(GH71/60*GG71)+(GI71/60*GG71*'1 - Eingabemaske'!#REF!)+(GJ71/60*GF71*GG71)</f>
        <v>#REF!</v>
      </c>
      <c r="GM71" s="6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</row>
    <row r="72" spans="1:214" x14ac:dyDescent="0.25">
      <c r="A72" s="2" t="e">
        <f>#REF!</f>
        <v>#REF!</v>
      </c>
      <c r="C72" s="93">
        <f t="shared" ca="1" si="198"/>
        <v>0</v>
      </c>
      <c r="D72" s="93" t="e">
        <f>#REF!</f>
        <v>#REF!</v>
      </c>
      <c r="E72" s="94">
        <v>0</v>
      </c>
      <c r="F72" s="94">
        <v>0</v>
      </c>
      <c r="G72" s="94">
        <v>0</v>
      </c>
      <c r="H72" s="6" t="e">
        <f ca="1">(E72/60*D72)+(F72/60*D72*'1 - Eingabemaske'!#REF!)+(G72/60*C72*D72)</f>
        <v>#REF!</v>
      </c>
      <c r="AV72" s="2" t="e">
        <f t="shared" si="112"/>
        <v>#REF!</v>
      </c>
      <c r="AX72" s="145" t="e">
        <f t="shared" si="199"/>
        <v>#REF!</v>
      </c>
      <c r="AY72" s="93" t="e">
        <f t="shared" si="200"/>
        <v>#REF!</v>
      </c>
      <c r="AZ72" s="97">
        <f t="shared" si="201"/>
        <v>0</v>
      </c>
      <c r="BA72" s="97">
        <f t="shared" si="202"/>
        <v>0</v>
      </c>
      <c r="BB72" s="97">
        <f t="shared" si="203"/>
        <v>0</v>
      </c>
      <c r="BC72" s="6" t="e">
        <f>(AZ72/60*AY72)+(BA72/60*AY72*'1 - Eingabemaske'!#REF!)+(BB72/60*AX72*AY72)</f>
        <v>#REF!</v>
      </c>
      <c r="BE72" s="6"/>
      <c r="CP72" s="14" t="e">
        <f t="shared" si="118"/>
        <v>#REF!</v>
      </c>
      <c r="CR72" s="145" t="e">
        <f t="shared" si="204"/>
        <v>#REF!</v>
      </c>
      <c r="CS72" s="93" t="e">
        <f t="shared" si="205"/>
        <v>#REF!</v>
      </c>
      <c r="CT72" s="97">
        <f t="shared" si="206"/>
        <v>0</v>
      </c>
      <c r="CU72" s="97">
        <f t="shared" si="207"/>
        <v>0</v>
      </c>
      <c r="CV72" s="97">
        <f t="shared" si="208"/>
        <v>0</v>
      </c>
      <c r="CW72" s="6" t="e">
        <f>(CT72/60*CS72)+(CU72/60*CS72*'1 - Eingabemaske'!#REF!)+(CV72/60*CR72*CS72)</f>
        <v>#REF!</v>
      </c>
      <c r="CY72" s="6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EJ72" s="2" t="e">
        <f t="shared" si="124"/>
        <v>#REF!</v>
      </c>
      <c r="EL72" s="145" t="e">
        <f t="shared" si="209"/>
        <v>#REF!</v>
      </c>
      <c r="EM72" s="93" t="e">
        <f t="shared" si="210"/>
        <v>#REF!</v>
      </c>
      <c r="EN72" s="97">
        <f t="shared" si="211"/>
        <v>0</v>
      </c>
      <c r="EO72" s="97">
        <f t="shared" si="212"/>
        <v>0</v>
      </c>
      <c r="EP72" s="97">
        <f t="shared" si="213"/>
        <v>0</v>
      </c>
      <c r="EQ72" s="6" t="e">
        <f>(EN72/60*EM72)+(EO72/60*EM72*'1 - Eingabemaske'!#REF!)+(EP72/60*EL72*EM72)</f>
        <v>#REF!</v>
      </c>
      <c r="ES72" s="6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GD72" s="2" t="e">
        <f t="shared" si="130"/>
        <v>#REF!</v>
      </c>
      <c r="GF72" s="145" t="e">
        <f t="shared" si="214"/>
        <v>#REF!</v>
      </c>
      <c r="GG72" s="93" t="e">
        <f t="shared" si="215"/>
        <v>#REF!</v>
      </c>
      <c r="GH72" s="97">
        <f t="shared" si="216"/>
        <v>0</v>
      </c>
      <c r="GI72" s="97">
        <f t="shared" si="217"/>
        <v>0</v>
      </c>
      <c r="GJ72" s="97">
        <f t="shared" si="218"/>
        <v>0</v>
      </c>
      <c r="GK72" s="6" t="e">
        <f>(GH72/60*GG72)+(GI72/60*GG72*'1 - Eingabemaske'!#REF!)+(GJ72/60*GF72*GG72)</f>
        <v>#REF!</v>
      </c>
      <c r="GM72" s="6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</row>
    <row r="73" spans="1:214" x14ac:dyDescent="0.25">
      <c r="A73" s="2" t="e">
        <f>#REF!</f>
        <v>#REF!</v>
      </c>
      <c r="C73" s="93">
        <f ca="1">$N$4</f>
        <v>0</v>
      </c>
      <c r="D73" s="93" t="e">
        <f>#REF!</f>
        <v>#REF!</v>
      </c>
      <c r="E73" s="94">
        <v>0</v>
      </c>
      <c r="F73" s="94">
        <v>0</v>
      </c>
      <c r="G73" s="94">
        <v>0</v>
      </c>
      <c r="H73" s="6" t="e">
        <f ca="1">(E73/60*D73)+(F73/60*D73*'1 - Eingabemaske'!#REF!)+(G73/60*C73*D73)</f>
        <v>#REF!</v>
      </c>
      <c r="AV73" s="2" t="e">
        <f t="shared" si="112"/>
        <v>#REF!</v>
      </c>
      <c r="AX73" s="145" t="e">
        <f t="shared" si="199"/>
        <v>#REF!</v>
      </c>
      <c r="AY73" s="93" t="e">
        <f t="shared" si="200"/>
        <v>#REF!</v>
      </c>
      <c r="AZ73" s="97">
        <f t="shared" si="201"/>
        <v>0</v>
      </c>
      <c r="BA73" s="97">
        <f t="shared" si="202"/>
        <v>0</v>
      </c>
      <c r="BB73" s="97">
        <f t="shared" si="203"/>
        <v>0</v>
      </c>
      <c r="BC73" s="6" t="e">
        <f>(AZ73/60*AY73)+(BA73/60*AY73*'1 - Eingabemaske'!#REF!)+(BB73/60*AX73*AY73)</f>
        <v>#REF!</v>
      </c>
      <c r="BE73" s="6"/>
      <c r="CP73" s="14" t="e">
        <f t="shared" si="118"/>
        <v>#REF!</v>
      </c>
      <c r="CR73" s="145" t="e">
        <f t="shared" si="204"/>
        <v>#REF!</v>
      </c>
      <c r="CS73" s="93" t="e">
        <f t="shared" si="205"/>
        <v>#REF!</v>
      </c>
      <c r="CT73" s="97">
        <f t="shared" si="206"/>
        <v>0</v>
      </c>
      <c r="CU73" s="97">
        <f t="shared" si="207"/>
        <v>0</v>
      </c>
      <c r="CV73" s="97">
        <f t="shared" si="208"/>
        <v>0</v>
      </c>
      <c r="CW73" s="6" t="e">
        <f>(CT73/60*CS73)+(CU73/60*CS73*'1 - Eingabemaske'!#REF!)+(CV73/60*CR73*CS73)</f>
        <v>#REF!</v>
      </c>
      <c r="CY73" s="6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EJ73" s="2" t="e">
        <f t="shared" si="124"/>
        <v>#REF!</v>
      </c>
      <c r="EL73" s="145" t="e">
        <f t="shared" si="209"/>
        <v>#REF!</v>
      </c>
      <c r="EM73" s="93" t="e">
        <f t="shared" si="210"/>
        <v>#REF!</v>
      </c>
      <c r="EN73" s="97">
        <f t="shared" si="211"/>
        <v>0</v>
      </c>
      <c r="EO73" s="97">
        <f t="shared" si="212"/>
        <v>0</v>
      </c>
      <c r="EP73" s="97">
        <f t="shared" si="213"/>
        <v>0</v>
      </c>
      <c r="EQ73" s="6" t="e">
        <f>(EN73/60*EM73)+(EO73/60*EM73*'1 - Eingabemaske'!#REF!)+(EP73/60*EL73*EM73)</f>
        <v>#REF!</v>
      </c>
      <c r="ES73" s="6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GD73" s="2" t="e">
        <f t="shared" si="130"/>
        <v>#REF!</v>
      </c>
      <c r="GF73" s="145" t="e">
        <f t="shared" si="214"/>
        <v>#REF!</v>
      </c>
      <c r="GG73" s="93" t="e">
        <f t="shared" si="215"/>
        <v>#REF!</v>
      </c>
      <c r="GH73" s="97">
        <f t="shared" si="216"/>
        <v>0</v>
      </c>
      <c r="GI73" s="97">
        <f t="shared" si="217"/>
        <v>0</v>
      </c>
      <c r="GJ73" s="97">
        <f t="shared" si="218"/>
        <v>0</v>
      </c>
      <c r="GK73" s="6" t="e">
        <f>(GH73/60*GG73)+(GI73/60*GG73*'1 - Eingabemaske'!#REF!)+(GJ73/60*GF73*GG73)</f>
        <v>#REF!</v>
      </c>
      <c r="GM73" s="6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</row>
    <row r="74" spans="1:214" x14ac:dyDescent="0.25">
      <c r="A74" s="113" t="e">
        <f>#REF!</f>
        <v>#REF!</v>
      </c>
      <c r="B74" s="131">
        <f ca="1">INDIRECT(L11)</f>
        <v>0</v>
      </c>
      <c r="C74" s="99"/>
      <c r="D74" s="97"/>
      <c r="E74" s="86"/>
      <c r="F74" s="86"/>
      <c r="G74" s="86"/>
      <c r="H74" s="98">
        <f ca="1">AT13</f>
        <v>0</v>
      </c>
      <c r="AV74" s="93" t="e">
        <f t="shared" si="112"/>
        <v>#REF!</v>
      </c>
      <c r="AW74" s="93">
        <f ca="1">$B74</f>
        <v>0</v>
      </c>
      <c r="AX74" s="99"/>
      <c r="AY74" s="97"/>
      <c r="AZ74" s="86"/>
      <c r="BA74" s="86"/>
      <c r="BB74" s="97"/>
      <c r="BC74" s="98" t="e">
        <f ca="1">CO13</f>
        <v>#REF!</v>
      </c>
      <c r="BE74" s="6"/>
      <c r="CP74" s="14" t="e">
        <f t="shared" si="118"/>
        <v>#REF!</v>
      </c>
      <c r="CQ74" s="93">
        <f ca="1">$B74</f>
        <v>0</v>
      </c>
      <c r="CR74" s="99"/>
      <c r="CS74" s="97"/>
      <c r="CT74" s="86"/>
      <c r="CU74" s="86"/>
      <c r="CV74" s="97"/>
      <c r="CW74" s="98" t="e">
        <f ca="1">EI13</f>
        <v>#REF!</v>
      </c>
      <c r="CY74" s="6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EJ74" s="93" t="e">
        <f t="shared" si="124"/>
        <v>#REF!</v>
      </c>
      <c r="EK74" s="93">
        <f ca="1">$B74</f>
        <v>0</v>
      </c>
      <c r="EL74" s="99"/>
      <c r="EM74" s="97"/>
      <c r="EN74" s="86"/>
      <c r="EO74" s="86"/>
      <c r="EP74" s="97"/>
      <c r="EQ74" s="98" t="e">
        <f ca="1">GC13</f>
        <v>#REF!</v>
      </c>
      <c r="ES74" s="6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GD74" s="93" t="e">
        <f t="shared" si="130"/>
        <v>#REF!</v>
      </c>
      <c r="GE74" s="93">
        <f ca="1">$B74</f>
        <v>0</v>
      </c>
      <c r="GF74" s="99"/>
      <c r="GG74" s="97"/>
      <c r="GH74" s="86"/>
      <c r="GI74" s="86"/>
      <c r="GJ74" s="97"/>
      <c r="GK74" s="98" t="e">
        <f ca="1">HW13</f>
        <v>#REF!</v>
      </c>
      <c r="GM74" s="6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</row>
    <row r="75" spans="1:214" x14ac:dyDescent="0.25">
      <c r="A75" s="113" t="e">
        <f>#REF!</f>
        <v>#REF!</v>
      </c>
      <c r="B75" s="131">
        <f ca="1">INDIRECT(L12)</f>
        <v>0</v>
      </c>
      <c r="C75" s="99"/>
      <c r="D75" s="97"/>
      <c r="E75" s="86"/>
      <c r="F75" s="86"/>
      <c r="G75" s="86"/>
      <c r="H75" s="98">
        <f ca="1">IF(B75="ohne",0,AT17)</f>
        <v>50</v>
      </c>
      <c r="AV75" s="93" t="e">
        <f t="shared" si="112"/>
        <v>#REF!</v>
      </c>
      <c r="AW75" s="93">
        <f ca="1">$B75</f>
        <v>0</v>
      </c>
      <c r="AX75" s="99"/>
      <c r="AY75" s="97"/>
      <c r="AZ75" s="86"/>
      <c r="BA75" s="86"/>
      <c r="BB75" s="97"/>
      <c r="BC75" s="98" t="e">
        <f ca="1">IF(AW75="ohne",0,CO17)</f>
        <v>#REF!</v>
      </c>
      <c r="BE75" s="6"/>
      <c r="CP75" s="14" t="e">
        <f t="shared" si="118"/>
        <v>#REF!</v>
      </c>
      <c r="CQ75" s="93">
        <f ca="1">$B75</f>
        <v>0</v>
      </c>
      <c r="CR75" s="99"/>
      <c r="CS75" s="97"/>
      <c r="CT75" s="86"/>
      <c r="CU75" s="86"/>
      <c r="CV75" s="97"/>
      <c r="CW75" s="98" t="e">
        <f ca="1">IF(CQ75="ohne",0,EI17)</f>
        <v>#REF!</v>
      </c>
      <c r="CY75" s="6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EJ75" s="93" t="e">
        <f t="shared" si="124"/>
        <v>#REF!</v>
      </c>
      <c r="EK75" s="93">
        <f ca="1">$B75</f>
        <v>0</v>
      </c>
      <c r="EL75" s="99"/>
      <c r="EM75" s="97"/>
      <c r="EN75" s="86"/>
      <c r="EO75" s="86"/>
      <c r="EP75" s="97"/>
      <c r="EQ75" s="98" t="e">
        <f ca="1">IF(EK75="ohne",0,GC17)</f>
        <v>#REF!</v>
      </c>
      <c r="ES75" s="6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GD75" s="93" t="e">
        <f t="shared" si="130"/>
        <v>#REF!</v>
      </c>
      <c r="GE75" s="93">
        <f ca="1">$B75</f>
        <v>0</v>
      </c>
      <c r="GF75" s="99"/>
      <c r="GG75" s="97"/>
      <c r="GH75" s="86"/>
      <c r="GI75" s="86"/>
      <c r="GJ75" s="97"/>
      <c r="GK75" s="98" t="e">
        <f ca="1">IF(GE75="ohne",0,HW17)</f>
        <v>#REF!</v>
      </c>
      <c r="GM75" s="6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</row>
    <row r="76" spans="1:214" x14ac:dyDescent="0.25">
      <c r="A76" s="86" t="e">
        <f>#REF!</f>
        <v>#REF!</v>
      </c>
      <c r="B76" s="108" t="s">
        <v>53</v>
      </c>
      <c r="H76" s="98" t="e">
        <f>((IF(B76="nein",0,AT4))/'1 - Eingabemaske'!K34)*'1 - Eingabemaske'!#REF!</f>
        <v>#DIV/0!</v>
      </c>
      <c r="AV76" s="93" t="e">
        <f t="shared" si="112"/>
        <v>#REF!</v>
      </c>
      <c r="AW76" s="93" t="str">
        <f>$B76</f>
        <v>nein</v>
      </c>
      <c r="BC76" s="98" t="e">
        <f>((IF(AW76="nein",0,CO4))/'1 - Eingabemaske'!$K$34)*'1 - Eingabemaske'!#REF!</f>
        <v>#DIV/0!</v>
      </c>
      <c r="BE76" s="6"/>
      <c r="CP76" s="14" t="e">
        <f t="shared" si="118"/>
        <v>#REF!</v>
      </c>
      <c r="CQ76" s="93" t="str">
        <f>$B76</f>
        <v>nein</v>
      </c>
      <c r="CV76" s="93"/>
      <c r="CW76" s="98" t="e">
        <f>((IF(CQ76="nein",0,EI4))/'1 - Eingabemaske'!$K$34)*'1 - Eingabemaske'!#REF!</f>
        <v>#DIV/0!</v>
      </c>
      <c r="CY76" s="6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EJ76" s="93" t="e">
        <f t="shared" si="124"/>
        <v>#REF!</v>
      </c>
      <c r="EK76" s="93" t="str">
        <f>$B76</f>
        <v>nein</v>
      </c>
      <c r="EP76" s="93"/>
      <c r="EQ76" s="98" t="e">
        <f>((IF(EK76="nein",0,GC4))/'1 - Eingabemaske'!$K$34)*'1 - Eingabemaske'!#REF!</f>
        <v>#DIV/0!</v>
      </c>
      <c r="ES76" s="6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GD76" s="93" t="e">
        <f t="shared" si="130"/>
        <v>#REF!</v>
      </c>
      <c r="GE76" s="93" t="str">
        <f>$B76</f>
        <v>nein</v>
      </c>
      <c r="GJ76" s="93"/>
      <c r="GK76" s="98" t="e">
        <f>((IF(GE76="nein",0,HW4))/'1 - Eingabemaske'!$K$34)*'1 - Eingabemaske'!#REF!</f>
        <v>#DIV/0!</v>
      </c>
      <c r="GM76" s="6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</row>
    <row r="77" spans="1:214" x14ac:dyDescent="0.25">
      <c r="A77" s="100" t="e">
        <f>#REF!</f>
        <v>#REF!</v>
      </c>
      <c r="B77" s="93"/>
      <c r="C77" s="93">
        <f t="shared" ref="C77:C80" ca="1" si="219">$N$4</f>
        <v>0</v>
      </c>
      <c r="D77" s="93" t="e">
        <f>#REF!</f>
        <v>#REF!</v>
      </c>
      <c r="E77" s="94">
        <v>0</v>
      </c>
      <c r="F77" s="94">
        <v>0</v>
      </c>
      <c r="G77" s="94">
        <v>0</v>
      </c>
      <c r="H77" s="6" t="e">
        <f ca="1">(E77/60*D77)+(F77/60*D77*'1 - Eingabemaske'!#REF!)+(G77/60*C77*D77)</f>
        <v>#REF!</v>
      </c>
      <c r="AV77" s="93" t="e">
        <f t="shared" si="112"/>
        <v>#REF!</v>
      </c>
      <c r="AW77" s="93"/>
      <c r="AX77" s="145" t="e">
        <f t="shared" ref="AX77:AX80" si="220">BB$1</f>
        <v>#REF!</v>
      </c>
      <c r="AY77" s="93" t="e">
        <f t="shared" ref="AY77:AY79" si="221">$D77</f>
        <v>#REF!</v>
      </c>
      <c r="AZ77" s="97">
        <f t="shared" ref="AZ77:AZ79" si="222">$E77</f>
        <v>0</v>
      </c>
      <c r="BA77" s="97">
        <f t="shared" ref="BA77:BA79" si="223">$F77</f>
        <v>0</v>
      </c>
      <c r="BB77" s="97">
        <f t="shared" ref="BB77:BB79" si="224">$G77</f>
        <v>0</v>
      </c>
      <c r="BC77" s="6" t="e">
        <f>(AZ77/60*AY77)+(BA77/60*AY77*'1 - Eingabemaske'!#REF!)+(BB77/60*AX77*AY77)</f>
        <v>#REF!</v>
      </c>
      <c r="BE77" s="6"/>
      <c r="CP77" s="14" t="e">
        <f t="shared" si="118"/>
        <v>#REF!</v>
      </c>
      <c r="CQ77" s="93"/>
      <c r="CR77" s="145" t="e">
        <f t="shared" ref="CR77:CR80" si="225">CV$1</f>
        <v>#REF!</v>
      </c>
      <c r="CS77" s="93" t="e">
        <f t="shared" ref="CS77:CS79" si="226">$D77</f>
        <v>#REF!</v>
      </c>
      <c r="CT77" s="97">
        <f t="shared" ref="CT77:CT79" si="227">$E77</f>
        <v>0</v>
      </c>
      <c r="CU77" s="97">
        <f t="shared" ref="CU77:CU79" si="228">$F77</f>
        <v>0</v>
      </c>
      <c r="CV77" s="97">
        <f t="shared" ref="CV77:CV79" si="229">$G77</f>
        <v>0</v>
      </c>
      <c r="CW77" s="6" t="e">
        <f>(CT77/60*CS77)+(CU77/60*CS77*'1 - Eingabemaske'!#REF!)+(CV77/60*CR77*CS77)</f>
        <v>#REF!</v>
      </c>
      <c r="CY77" s="6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EJ77" s="93" t="e">
        <f t="shared" si="124"/>
        <v>#REF!</v>
      </c>
      <c r="EK77" s="93"/>
      <c r="EL77" s="145" t="e">
        <f t="shared" ref="EL77:EL80" si="230">EP$1</f>
        <v>#REF!</v>
      </c>
      <c r="EM77" s="93" t="e">
        <f t="shared" ref="EM77:EM79" si="231">$D77</f>
        <v>#REF!</v>
      </c>
      <c r="EN77" s="97">
        <f t="shared" ref="EN77:EN79" si="232">$E77</f>
        <v>0</v>
      </c>
      <c r="EO77" s="97">
        <f t="shared" ref="EO77:EO79" si="233">$F77</f>
        <v>0</v>
      </c>
      <c r="EP77" s="97">
        <f t="shared" ref="EP77:EP79" si="234">$G77</f>
        <v>0</v>
      </c>
      <c r="EQ77" s="6" t="e">
        <f>(EN77/60*EM77)+(EO77/60*EM77*'1 - Eingabemaske'!#REF!)+(EP77/60*EL77*EM77)</f>
        <v>#REF!</v>
      </c>
      <c r="ES77" s="6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GD77" s="93" t="e">
        <f t="shared" si="130"/>
        <v>#REF!</v>
      </c>
      <c r="GE77" s="93"/>
      <c r="GF77" s="145" t="e">
        <f t="shared" ref="GF77:GF80" si="235">GJ$1</f>
        <v>#REF!</v>
      </c>
      <c r="GG77" s="93" t="e">
        <f t="shared" ref="GG77:GG79" si="236">$D77</f>
        <v>#REF!</v>
      </c>
      <c r="GH77" s="97">
        <f t="shared" ref="GH77:GH79" si="237">$E77</f>
        <v>0</v>
      </c>
      <c r="GI77" s="97">
        <f t="shared" ref="GI77:GI79" si="238">$F77</f>
        <v>0</v>
      </c>
      <c r="GJ77" s="97">
        <f t="shared" ref="GJ77:GJ79" si="239">$G77</f>
        <v>0</v>
      </c>
      <c r="GK77" s="6" t="e">
        <f>(GH77/60*GG77)+(GI77/60*GG77*'1 - Eingabemaske'!#REF!)+(GJ77/60*GF77*GG77)</f>
        <v>#REF!</v>
      </c>
      <c r="GM77" s="6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</row>
    <row r="78" spans="1:214" x14ac:dyDescent="0.25">
      <c r="A78" s="100" t="e">
        <f>#REF!</f>
        <v>#REF!</v>
      </c>
      <c r="B78" s="93"/>
      <c r="C78" s="93">
        <f t="shared" ca="1" si="219"/>
        <v>0</v>
      </c>
      <c r="D78" s="93" t="e">
        <f>#REF!</f>
        <v>#REF!</v>
      </c>
      <c r="E78" s="94">
        <v>0</v>
      </c>
      <c r="F78" s="94">
        <v>0</v>
      </c>
      <c r="G78" s="94">
        <v>0</v>
      </c>
      <c r="H78" s="6" t="e">
        <f ca="1">(E78/60*D78)+(F78/60*D78*'1 - Eingabemaske'!#REF!)+(G78/60*C78*D78)</f>
        <v>#REF!</v>
      </c>
      <c r="AV78" s="93" t="e">
        <f t="shared" si="112"/>
        <v>#REF!</v>
      </c>
      <c r="AW78" s="93"/>
      <c r="AX78" s="145" t="e">
        <f t="shared" si="220"/>
        <v>#REF!</v>
      </c>
      <c r="AY78" s="93" t="e">
        <f t="shared" si="221"/>
        <v>#REF!</v>
      </c>
      <c r="AZ78" s="97">
        <f t="shared" si="222"/>
        <v>0</v>
      </c>
      <c r="BA78" s="97">
        <f t="shared" si="223"/>
        <v>0</v>
      </c>
      <c r="BB78" s="97">
        <f t="shared" si="224"/>
        <v>0</v>
      </c>
      <c r="BC78" s="6" t="e">
        <f>(AZ78/60*AY78)+(BA78/60*AY78*'1 - Eingabemaske'!#REF!)+(BB78/60*AX78*AY78)</f>
        <v>#REF!</v>
      </c>
      <c r="BE78" s="6"/>
      <c r="CP78" s="14" t="e">
        <f t="shared" si="118"/>
        <v>#REF!</v>
      </c>
      <c r="CQ78" s="93"/>
      <c r="CR78" s="145" t="e">
        <f t="shared" si="225"/>
        <v>#REF!</v>
      </c>
      <c r="CS78" s="93" t="e">
        <f t="shared" si="226"/>
        <v>#REF!</v>
      </c>
      <c r="CT78" s="97">
        <f t="shared" si="227"/>
        <v>0</v>
      </c>
      <c r="CU78" s="97">
        <f t="shared" si="228"/>
        <v>0</v>
      </c>
      <c r="CV78" s="97">
        <f t="shared" si="229"/>
        <v>0</v>
      </c>
      <c r="CW78" s="6" t="e">
        <f>(CT78/60*CS78)+(CU78/60*CS78*'1 - Eingabemaske'!#REF!)+(CV78/60*CR78*CS78)</f>
        <v>#REF!</v>
      </c>
      <c r="CY78" s="6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EJ78" s="93" t="e">
        <f t="shared" si="124"/>
        <v>#REF!</v>
      </c>
      <c r="EK78" s="93"/>
      <c r="EL78" s="145" t="e">
        <f t="shared" si="230"/>
        <v>#REF!</v>
      </c>
      <c r="EM78" s="93" t="e">
        <f t="shared" si="231"/>
        <v>#REF!</v>
      </c>
      <c r="EN78" s="97">
        <f t="shared" si="232"/>
        <v>0</v>
      </c>
      <c r="EO78" s="97">
        <f t="shared" si="233"/>
        <v>0</v>
      </c>
      <c r="EP78" s="97">
        <f t="shared" si="234"/>
        <v>0</v>
      </c>
      <c r="EQ78" s="6" t="e">
        <f>(EN78/60*EM78)+(EO78/60*EM78*'1 - Eingabemaske'!#REF!)+(EP78/60*EL78*EM78)</f>
        <v>#REF!</v>
      </c>
      <c r="ES78" s="6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GD78" s="93" t="e">
        <f t="shared" si="130"/>
        <v>#REF!</v>
      </c>
      <c r="GE78" s="93"/>
      <c r="GF78" s="145" t="e">
        <f t="shared" si="235"/>
        <v>#REF!</v>
      </c>
      <c r="GG78" s="93" t="e">
        <f t="shared" si="236"/>
        <v>#REF!</v>
      </c>
      <c r="GH78" s="97">
        <f t="shared" si="237"/>
        <v>0</v>
      </c>
      <c r="GI78" s="97">
        <f t="shared" si="238"/>
        <v>0</v>
      </c>
      <c r="GJ78" s="97">
        <f t="shared" si="239"/>
        <v>0</v>
      </c>
      <c r="GK78" s="6" t="e">
        <f>(GH78/60*GG78)+(GI78/60*GG78*'1 - Eingabemaske'!#REF!)+(GJ78/60*GF78*GG78)</f>
        <v>#REF!</v>
      </c>
      <c r="GM78" s="6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</row>
    <row r="79" spans="1:214" x14ac:dyDescent="0.25">
      <c r="A79" s="100" t="e">
        <f>#REF!</f>
        <v>#REF!</v>
      </c>
      <c r="B79" s="93"/>
      <c r="C79" s="93">
        <f t="shared" ca="1" si="219"/>
        <v>0</v>
      </c>
      <c r="D79" s="93" t="e">
        <f>#REF!</f>
        <v>#REF!</v>
      </c>
      <c r="E79" s="94">
        <v>0</v>
      </c>
      <c r="F79" s="94">
        <v>0</v>
      </c>
      <c r="G79" s="94">
        <v>0</v>
      </c>
      <c r="H79" s="6" t="e">
        <f ca="1">(E79/60*D79)+(F79/60*D79*'1 - Eingabemaske'!#REF!)+(G79/60*C79*D79)</f>
        <v>#REF!</v>
      </c>
      <c r="AV79" s="93" t="e">
        <f t="shared" si="112"/>
        <v>#REF!</v>
      </c>
      <c r="AW79" s="93"/>
      <c r="AX79" s="145" t="e">
        <f t="shared" si="220"/>
        <v>#REF!</v>
      </c>
      <c r="AY79" s="93" t="e">
        <f t="shared" si="221"/>
        <v>#REF!</v>
      </c>
      <c r="AZ79" s="97">
        <f t="shared" si="222"/>
        <v>0</v>
      </c>
      <c r="BA79" s="97">
        <f t="shared" si="223"/>
        <v>0</v>
      </c>
      <c r="BB79" s="97">
        <f t="shared" si="224"/>
        <v>0</v>
      </c>
      <c r="BC79" s="6" t="e">
        <f>(AZ79/60*AY79)+(BA79/60*AY79*'1 - Eingabemaske'!#REF!)+(BB79/60*AX79*AY79)</f>
        <v>#REF!</v>
      </c>
      <c r="BE79" s="6"/>
      <c r="CP79" s="14" t="e">
        <f t="shared" si="118"/>
        <v>#REF!</v>
      </c>
      <c r="CQ79" s="93"/>
      <c r="CR79" s="145" t="e">
        <f t="shared" si="225"/>
        <v>#REF!</v>
      </c>
      <c r="CS79" s="93" t="e">
        <f t="shared" si="226"/>
        <v>#REF!</v>
      </c>
      <c r="CT79" s="97">
        <f t="shared" si="227"/>
        <v>0</v>
      </c>
      <c r="CU79" s="97">
        <f t="shared" si="228"/>
        <v>0</v>
      </c>
      <c r="CV79" s="97">
        <f t="shared" si="229"/>
        <v>0</v>
      </c>
      <c r="CW79" s="6" t="e">
        <f>(CT79/60*CS79)+(CU79/60*CS79*'1 - Eingabemaske'!#REF!)+(CV79/60*CR79*CS79)</f>
        <v>#REF!</v>
      </c>
      <c r="CY79" s="6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EJ79" s="93" t="e">
        <f t="shared" si="124"/>
        <v>#REF!</v>
      </c>
      <c r="EK79" s="93"/>
      <c r="EL79" s="145" t="e">
        <f t="shared" si="230"/>
        <v>#REF!</v>
      </c>
      <c r="EM79" s="93" t="e">
        <f t="shared" si="231"/>
        <v>#REF!</v>
      </c>
      <c r="EN79" s="97">
        <f t="shared" si="232"/>
        <v>0</v>
      </c>
      <c r="EO79" s="97">
        <f t="shared" si="233"/>
        <v>0</v>
      </c>
      <c r="EP79" s="97">
        <f t="shared" si="234"/>
        <v>0</v>
      </c>
      <c r="EQ79" s="6" t="e">
        <f>(EN79/60*EM79)+(EO79/60*EM79*'1 - Eingabemaske'!#REF!)+(EP79/60*EL79*EM79)</f>
        <v>#REF!</v>
      </c>
      <c r="ES79" s="6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GD79" s="93" t="e">
        <f t="shared" si="130"/>
        <v>#REF!</v>
      </c>
      <c r="GE79" s="93"/>
      <c r="GF79" s="145" t="e">
        <f t="shared" si="235"/>
        <v>#REF!</v>
      </c>
      <c r="GG79" s="93" t="e">
        <f t="shared" si="236"/>
        <v>#REF!</v>
      </c>
      <c r="GH79" s="97">
        <f t="shared" si="237"/>
        <v>0</v>
      </c>
      <c r="GI79" s="97">
        <f t="shared" si="238"/>
        <v>0</v>
      </c>
      <c r="GJ79" s="97">
        <f t="shared" si="239"/>
        <v>0</v>
      </c>
      <c r="GK79" s="6" t="e">
        <f>(GH79/60*GG79)+(GI79/60*GG79*'1 - Eingabemaske'!#REF!)+(GJ79/60*GF79*GG79)</f>
        <v>#REF!</v>
      </c>
      <c r="GM79" s="6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</row>
    <row r="80" spans="1:214" x14ac:dyDescent="0.25">
      <c r="A80" s="2" t="e">
        <f>#REF!</f>
        <v>#REF!</v>
      </c>
      <c r="B80" s="93"/>
      <c r="C80" s="93">
        <f t="shared" ca="1" si="219"/>
        <v>0</v>
      </c>
      <c r="D80" s="94">
        <v>0</v>
      </c>
      <c r="E80" s="101"/>
      <c r="F80" s="101"/>
      <c r="G80" s="101"/>
      <c r="H80" s="98">
        <f ca="1">C80*D80</f>
        <v>0</v>
      </c>
      <c r="AV80" s="93" t="e">
        <f t="shared" si="112"/>
        <v>#REF!</v>
      </c>
      <c r="AW80" s="93"/>
      <c r="AX80" s="145" t="e">
        <f t="shared" si="220"/>
        <v>#REF!</v>
      </c>
      <c r="AY80" s="148">
        <f>$D80</f>
        <v>0</v>
      </c>
      <c r="AZ80" s="101"/>
      <c r="BA80" s="101"/>
      <c r="BB80" s="153"/>
      <c r="BC80" s="98" t="e">
        <f>AX80*AY80</f>
        <v>#REF!</v>
      </c>
      <c r="BE80" s="6"/>
      <c r="CP80" s="14" t="e">
        <f t="shared" si="118"/>
        <v>#REF!</v>
      </c>
      <c r="CQ80" s="93"/>
      <c r="CR80" s="145" t="e">
        <f t="shared" si="225"/>
        <v>#REF!</v>
      </c>
      <c r="CS80" s="148">
        <f>$D80</f>
        <v>0</v>
      </c>
      <c r="CT80" s="101"/>
      <c r="CU80" s="101"/>
      <c r="CV80" s="153"/>
      <c r="CW80" s="98" t="e">
        <f>CR80*CS80</f>
        <v>#REF!</v>
      </c>
      <c r="CY80" s="6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EJ80" s="93" t="e">
        <f t="shared" si="124"/>
        <v>#REF!</v>
      </c>
      <c r="EK80" s="93"/>
      <c r="EL80" s="145" t="e">
        <f t="shared" si="230"/>
        <v>#REF!</v>
      </c>
      <c r="EM80" s="148">
        <f>$D80</f>
        <v>0</v>
      </c>
      <c r="EN80" s="101"/>
      <c r="EO80" s="101"/>
      <c r="EP80" s="153"/>
      <c r="EQ80" s="98" t="e">
        <f>EL80*EM80</f>
        <v>#REF!</v>
      </c>
      <c r="ES80" s="6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GD80" s="93" t="e">
        <f t="shared" si="130"/>
        <v>#REF!</v>
      </c>
      <c r="GE80" s="93"/>
      <c r="GF80" s="145" t="e">
        <f t="shared" si="235"/>
        <v>#REF!</v>
      </c>
      <c r="GG80" s="148">
        <f>$D80</f>
        <v>0</v>
      </c>
      <c r="GH80" s="101"/>
      <c r="GI80" s="101"/>
      <c r="GJ80" s="153"/>
      <c r="GK80" s="98" t="e">
        <f>GF80*GG80</f>
        <v>#REF!</v>
      </c>
      <c r="GM80" s="6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</row>
    <row r="81" spans="1:214" x14ac:dyDescent="0.25">
      <c r="A81" s="8" t="e">
        <f>#REF!</f>
        <v>#REF!</v>
      </c>
      <c r="B81" s="8"/>
      <c r="C81" s="9"/>
      <c r="D81" s="8"/>
      <c r="E81" s="8"/>
      <c r="F81" s="8"/>
      <c r="G81" s="8"/>
      <c r="H81" s="11" t="e">
        <f ca="1">SUM(H66:H80)</f>
        <v>#REF!</v>
      </c>
      <c r="I81" s="11">
        <f ca="1">I64</f>
        <v>0</v>
      </c>
      <c r="J81" s="85" t="e">
        <f ca="1">H81/I81</f>
        <v>#REF!</v>
      </c>
      <c r="AV81" s="8" t="e">
        <f t="shared" ref="AV81:AV144" si="240">$A81</f>
        <v>#REF!</v>
      </c>
      <c r="AW81" s="8"/>
      <c r="AX81" s="9"/>
      <c r="AY81" s="8"/>
      <c r="AZ81" s="8"/>
      <c r="BA81" s="8"/>
      <c r="BB81" s="115"/>
      <c r="BC81" s="11" t="e">
        <f>SUM(BC66:BC80)</f>
        <v>#REF!</v>
      </c>
      <c r="BD81" s="11" t="e">
        <f ca="1">BD64</f>
        <v>#REF!</v>
      </c>
      <c r="BE81" s="85" t="e">
        <f ca="1">BC81/BD81</f>
        <v>#REF!</v>
      </c>
      <c r="CP81" s="158" t="e">
        <f t="shared" ref="CP81:CP144" si="241">$A81</f>
        <v>#REF!</v>
      </c>
      <c r="CQ81" s="8"/>
      <c r="CR81" s="9"/>
      <c r="CS81" s="8"/>
      <c r="CT81" s="8"/>
      <c r="CU81" s="8"/>
      <c r="CV81" s="115"/>
      <c r="CW81" s="11" t="e">
        <f>SUM(CW66:CW80)</f>
        <v>#REF!</v>
      </c>
      <c r="CX81" s="11" t="e">
        <f ca="1">CX64</f>
        <v>#REF!</v>
      </c>
      <c r="CY81" s="85" t="e">
        <f ca="1">CW81/CX81</f>
        <v>#REF!</v>
      </c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EJ81" s="8" t="e">
        <f t="shared" ref="EJ81:EJ144" si="242">$A81</f>
        <v>#REF!</v>
      </c>
      <c r="EK81" s="8"/>
      <c r="EL81" s="9"/>
      <c r="EM81" s="8"/>
      <c r="EN81" s="8"/>
      <c r="EO81" s="8"/>
      <c r="EP81" s="115"/>
      <c r="EQ81" s="11" t="e">
        <f>SUM(EQ66:EQ80)</f>
        <v>#REF!</v>
      </c>
      <c r="ER81" s="11" t="e">
        <f ca="1">ER64</f>
        <v>#REF!</v>
      </c>
      <c r="ES81" s="85" t="e">
        <f ca="1">EQ81/ER81</f>
        <v>#REF!</v>
      </c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GD81" s="8" t="e">
        <f t="shared" ref="GD81:GD144" si="243">$A81</f>
        <v>#REF!</v>
      </c>
      <c r="GE81" s="8"/>
      <c r="GF81" s="9"/>
      <c r="GG81" s="8"/>
      <c r="GH81" s="8"/>
      <c r="GI81" s="8"/>
      <c r="GJ81" s="115"/>
      <c r="GK81" s="11" t="e">
        <f>SUM(GK66:GK80)</f>
        <v>#REF!</v>
      </c>
      <c r="GL81" s="11" t="e">
        <f ca="1">GL64</f>
        <v>#REF!</v>
      </c>
      <c r="GM81" s="85" t="e">
        <f ca="1">GK81/GL81</f>
        <v>#REF!</v>
      </c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</row>
    <row r="82" spans="1:214" x14ac:dyDescent="0.25">
      <c r="A82" s="8" t="e">
        <f>#REF!</f>
        <v>#REF!</v>
      </c>
      <c r="B82" s="8"/>
      <c r="C82" s="9"/>
      <c r="D82" s="8"/>
      <c r="E82" s="8"/>
      <c r="F82" s="8"/>
      <c r="G82" s="8"/>
      <c r="H82" s="11" t="e">
        <f ca="1">H81+H64+H37+H11</f>
        <v>#REF!</v>
      </c>
      <c r="I82" s="11">
        <f ca="1">I81</f>
        <v>0</v>
      </c>
      <c r="J82" s="85" t="e">
        <f ca="1">H82/I82</f>
        <v>#REF!</v>
      </c>
      <c r="AV82" s="8" t="e">
        <f t="shared" si="240"/>
        <v>#REF!</v>
      </c>
      <c r="AW82" s="8"/>
      <c r="AX82" s="9"/>
      <c r="AY82" s="8"/>
      <c r="AZ82" s="8"/>
      <c r="BA82" s="8"/>
      <c r="BB82" s="115"/>
      <c r="BC82" s="11" t="e">
        <f ca="1">BC81+BC64+BC37+BC11</f>
        <v>#REF!</v>
      </c>
      <c r="BD82" s="11" t="e">
        <f ca="1">BD81</f>
        <v>#REF!</v>
      </c>
      <c r="BE82" s="85" t="e">
        <f ca="1">BC82/BD82</f>
        <v>#REF!</v>
      </c>
      <c r="CP82" s="158" t="e">
        <f t="shared" si="241"/>
        <v>#REF!</v>
      </c>
      <c r="CQ82" s="8"/>
      <c r="CR82" s="9"/>
      <c r="CS82" s="8"/>
      <c r="CT82" s="8"/>
      <c r="CU82" s="8"/>
      <c r="CV82" s="115"/>
      <c r="CW82" s="11" t="e">
        <f ca="1">CW81+CW64+CW37+CW11</f>
        <v>#REF!</v>
      </c>
      <c r="CX82" s="11" t="e">
        <f ca="1">CX81</f>
        <v>#REF!</v>
      </c>
      <c r="CY82" s="85" t="e">
        <f ca="1">CW82/CX82</f>
        <v>#REF!</v>
      </c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EJ82" s="8" t="e">
        <f t="shared" si="242"/>
        <v>#REF!</v>
      </c>
      <c r="EK82" s="8"/>
      <c r="EL82" s="9"/>
      <c r="EM82" s="8"/>
      <c r="EN82" s="8"/>
      <c r="EO82" s="8"/>
      <c r="EP82" s="115"/>
      <c r="EQ82" s="11" t="e">
        <f ca="1">EQ81+EQ64+EQ37+EQ11</f>
        <v>#REF!</v>
      </c>
      <c r="ER82" s="11" t="e">
        <f ca="1">ER81</f>
        <v>#REF!</v>
      </c>
      <c r="ES82" s="85" t="e">
        <f ca="1">EQ82/ER82</f>
        <v>#REF!</v>
      </c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GD82" s="8" t="e">
        <f t="shared" si="243"/>
        <v>#REF!</v>
      </c>
      <c r="GE82" s="8"/>
      <c r="GF82" s="9"/>
      <c r="GG82" s="8"/>
      <c r="GH82" s="8"/>
      <c r="GI82" s="8"/>
      <c r="GJ82" s="115"/>
      <c r="GK82" s="11" t="e">
        <f ca="1">GK81+GK64+GK37+GK11</f>
        <v>#REF!</v>
      </c>
      <c r="GL82" s="11" t="e">
        <f ca="1">GL81</f>
        <v>#REF!</v>
      </c>
      <c r="GM82" s="85" t="e">
        <f ca="1">GK82/GL82</f>
        <v>#REF!</v>
      </c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</row>
    <row r="83" spans="1:214" x14ac:dyDescent="0.25">
      <c r="A83" s="33" t="e">
        <f>#REF!</f>
        <v>#REF!</v>
      </c>
      <c r="B83" s="33"/>
      <c r="C83" s="114"/>
      <c r="D83" s="114" t="s">
        <v>76</v>
      </c>
      <c r="E83" s="33"/>
      <c r="F83" s="33"/>
      <c r="G83" s="114" t="s">
        <v>77</v>
      </c>
      <c r="H83" s="55"/>
      <c r="AV83" s="33" t="e">
        <f t="shared" si="240"/>
        <v>#REF!</v>
      </c>
      <c r="AW83" s="33"/>
      <c r="AX83" s="114"/>
      <c r="AY83" s="114" t="s">
        <v>76</v>
      </c>
      <c r="AZ83" s="33"/>
      <c r="BA83" s="33"/>
      <c r="BB83" s="114" t="s">
        <v>77</v>
      </c>
      <c r="BC83" s="55"/>
      <c r="BE83" s="6"/>
      <c r="CP83" s="155" t="e">
        <f t="shared" si="241"/>
        <v>#REF!</v>
      </c>
      <c r="CQ83" s="33"/>
      <c r="CR83" s="114"/>
      <c r="CS83" s="114" t="s">
        <v>76</v>
      </c>
      <c r="CT83" s="33"/>
      <c r="CU83" s="33"/>
      <c r="CV83" s="114" t="s">
        <v>77</v>
      </c>
      <c r="CW83" s="55"/>
      <c r="CY83" s="6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EJ83" s="33" t="e">
        <f t="shared" si="242"/>
        <v>#REF!</v>
      </c>
      <c r="EK83" s="33"/>
      <c r="EL83" s="114"/>
      <c r="EM83" s="114" t="s">
        <v>76</v>
      </c>
      <c r="EN83" s="33"/>
      <c r="EO83" s="33"/>
      <c r="EP83" s="114" t="s">
        <v>77</v>
      </c>
      <c r="EQ83" s="55"/>
      <c r="ES83" s="6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GD83" s="33" t="e">
        <f t="shared" si="243"/>
        <v>#REF!</v>
      </c>
      <c r="GE83" s="33"/>
      <c r="GF83" s="114"/>
      <c r="GG83" s="114" t="s">
        <v>76</v>
      </c>
      <c r="GH83" s="33"/>
      <c r="GI83" s="33"/>
      <c r="GJ83" s="114" t="s">
        <v>77</v>
      </c>
      <c r="GK83" s="55"/>
      <c r="GM83" s="6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</row>
    <row r="84" spans="1:214" x14ac:dyDescent="0.25">
      <c r="A84" s="108" t="e">
        <f>#REF!</f>
        <v>#REF!</v>
      </c>
      <c r="B84" s="86"/>
      <c r="C84" s="93">
        <f t="shared" ref="C84:C101" ca="1" si="244">$N$4</f>
        <v>0</v>
      </c>
      <c r="D84" s="118">
        <v>0</v>
      </c>
      <c r="E84" s="86"/>
      <c r="F84" s="86"/>
      <c r="G84" s="118">
        <v>100</v>
      </c>
      <c r="H84" s="98">
        <f ca="1">C84*D84*G84</f>
        <v>0</v>
      </c>
      <c r="AV84" s="86" t="e">
        <f t="shared" si="240"/>
        <v>#REF!</v>
      </c>
      <c r="AW84" s="86"/>
      <c r="AX84" s="145" t="e">
        <f t="shared" ref="AX84:AX101" si="245">BB$1</f>
        <v>#REF!</v>
      </c>
      <c r="AY84" s="148">
        <f>$D84</f>
        <v>0</v>
      </c>
      <c r="AZ84" s="86"/>
      <c r="BA84" s="86"/>
      <c r="BB84" s="97">
        <f>$G84</f>
        <v>100</v>
      </c>
      <c r="BC84" s="98" t="e">
        <f>AX84*AY84*BB84</f>
        <v>#REF!</v>
      </c>
      <c r="BE84" s="6"/>
      <c r="CP84" s="160" t="e">
        <f t="shared" si="241"/>
        <v>#REF!</v>
      </c>
      <c r="CQ84" s="86"/>
      <c r="CR84" s="145" t="e">
        <f t="shared" ref="CR84:CR101" si="246">CV$1</f>
        <v>#REF!</v>
      </c>
      <c r="CS84" s="148">
        <f>$D84</f>
        <v>0</v>
      </c>
      <c r="CT84" s="86"/>
      <c r="CU84" s="86"/>
      <c r="CV84" s="97">
        <f>$G84</f>
        <v>100</v>
      </c>
      <c r="CW84" s="98" t="e">
        <f>CR84*CS84*CV84</f>
        <v>#REF!</v>
      </c>
      <c r="CY84" s="6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EJ84" s="86" t="e">
        <f t="shared" si="242"/>
        <v>#REF!</v>
      </c>
      <c r="EK84" s="86"/>
      <c r="EL84" s="145" t="e">
        <f t="shared" ref="EL84:EL101" si="247">EP$1</f>
        <v>#REF!</v>
      </c>
      <c r="EM84" s="148">
        <f>$D84</f>
        <v>0</v>
      </c>
      <c r="EN84" s="86"/>
      <c r="EO84" s="86"/>
      <c r="EP84" s="97">
        <f>$G84</f>
        <v>100</v>
      </c>
      <c r="EQ84" s="98" t="e">
        <f>EL84*EM84*EP84</f>
        <v>#REF!</v>
      </c>
      <c r="ES84" s="6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GD84" s="86" t="e">
        <f t="shared" si="243"/>
        <v>#REF!</v>
      </c>
      <c r="GE84" s="86"/>
      <c r="GF84" s="145" t="e">
        <f t="shared" ref="GF84:GF101" si="248">GJ$1</f>
        <v>#REF!</v>
      </c>
      <c r="GG84" s="148">
        <f>$D84</f>
        <v>0</v>
      </c>
      <c r="GH84" s="86"/>
      <c r="GI84" s="86"/>
      <c r="GJ84" s="97">
        <f>$G84</f>
        <v>100</v>
      </c>
      <c r="GK84" s="98" t="e">
        <f>GF84*GG84*GJ84</f>
        <v>#REF!</v>
      </c>
      <c r="GM84" s="6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</row>
    <row r="85" spans="1:214" x14ac:dyDescent="0.25">
      <c r="A85" s="108" t="e">
        <f>#REF!</f>
        <v>#REF!</v>
      </c>
      <c r="B85" s="86"/>
      <c r="C85" s="93">
        <f t="shared" ca="1" si="244"/>
        <v>0</v>
      </c>
      <c r="D85" s="118">
        <v>0</v>
      </c>
      <c r="E85" s="86"/>
      <c r="F85" s="86"/>
      <c r="G85" s="118">
        <v>100</v>
      </c>
      <c r="H85" s="98">
        <f t="shared" ref="H85:H101" ca="1" si="249">C85*D85*G85</f>
        <v>0</v>
      </c>
      <c r="AV85" s="86" t="e">
        <f t="shared" si="240"/>
        <v>#REF!</v>
      </c>
      <c r="AW85" s="86"/>
      <c r="AX85" s="145" t="e">
        <f t="shared" si="245"/>
        <v>#REF!</v>
      </c>
      <c r="AY85" s="148">
        <f t="shared" ref="AY85:AY101" si="250">$D85</f>
        <v>0</v>
      </c>
      <c r="AZ85" s="86"/>
      <c r="BA85" s="86"/>
      <c r="BB85" s="97">
        <f t="shared" ref="BB85:BB101" si="251">$G85</f>
        <v>100</v>
      </c>
      <c r="BC85" s="98" t="e">
        <f t="shared" ref="BC85:BC101" si="252">AX85*AY85*BB85</f>
        <v>#REF!</v>
      </c>
      <c r="BE85" s="6"/>
      <c r="CP85" s="160" t="e">
        <f t="shared" si="241"/>
        <v>#REF!</v>
      </c>
      <c r="CQ85" s="86"/>
      <c r="CR85" s="145" t="e">
        <f t="shared" si="246"/>
        <v>#REF!</v>
      </c>
      <c r="CS85" s="148">
        <f t="shared" ref="CS85:CS101" si="253">$D85</f>
        <v>0</v>
      </c>
      <c r="CT85" s="86"/>
      <c r="CU85" s="86"/>
      <c r="CV85" s="97">
        <f t="shared" ref="CV85:CV101" si="254">$G85</f>
        <v>100</v>
      </c>
      <c r="CW85" s="98" t="e">
        <f t="shared" ref="CW85:CW101" si="255">CR85*CS85*CV85</f>
        <v>#REF!</v>
      </c>
      <c r="CY85" s="6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EJ85" s="86" t="e">
        <f t="shared" si="242"/>
        <v>#REF!</v>
      </c>
      <c r="EK85" s="86"/>
      <c r="EL85" s="145" t="e">
        <f t="shared" si="247"/>
        <v>#REF!</v>
      </c>
      <c r="EM85" s="148">
        <f t="shared" ref="EM85:EM101" si="256">$D85</f>
        <v>0</v>
      </c>
      <c r="EN85" s="86"/>
      <c r="EO85" s="86"/>
      <c r="EP85" s="97">
        <f t="shared" ref="EP85:EP101" si="257">$G85</f>
        <v>100</v>
      </c>
      <c r="EQ85" s="98" t="e">
        <f t="shared" ref="EQ85:EQ101" si="258">EL85*EM85*EP85</f>
        <v>#REF!</v>
      </c>
      <c r="ES85" s="6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GD85" s="86" t="e">
        <f t="shared" si="243"/>
        <v>#REF!</v>
      </c>
      <c r="GE85" s="86"/>
      <c r="GF85" s="145" t="e">
        <f t="shared" si="248"/>
        <v>#REF!</v>
      </c>
      <c r="GG85" s="148">
        <f t="shared" ref="GG85:GG101" si="259">$D85</f>
        <v>0</v>
      </c>
      <c r="GH85" s="86"/>
      <c r="GI85" s="86"/>
      <c r="GJ85" s="97">
        <f t="shared" ref="GJ85:GJ101" si="260">$G85</f>
        <v>100</v>
      </c>
      <c r="GK85" s="98" t="e">
        <f t="shared" ref="GK85:GK101" si="261">GF85*GG85*GJ85</f>
        <v>#REF!</v>
      </c>
      <c r="GM85" s="6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</row>
    <row r="86" spans="1:214" x14ac:dyDescent="0.25">
      <c r="A86" s="108" t="e">
        <f>#REF!</f>
        <v>#REF!</v>
      </c>
      <c r="B86" s="86"/>
      <c r="C86" s="93">
        <f t="shared" ca="1" si="244"/>
        <v>0</v>
      </c>
      <c r="D86" s="118">
        <v>0</v>
      </c>
      <c r="E86" s="86"/>
      <c r="F86" s="86"/>
      <c r="G86" s="118">
        <v>100</v>
      </c>
      <c r="H86" s="98">
        <f t="shared" ca="1" si="249"/>
        <v>0</v>
      </c>
      <c r="AV86" s="86" t="e">
        <f t="shared" si="240"/>
        <v>#REF!</v>
      </c>
      <c r="AW86" s="86"/>
      <c r="AX86" s="145" t="e">
        <f t="shared" si="245"/>
        <v>#REF!</v>
      </c>
      <c r="AY86" s="148">
        <f t="shared" si="250"/>
        <v>0</v>
      </c>
      <c r="AZ86" s="86"/>
      <c r="BA86" s="86"/>
      <c r="BB86" s="97">
        <f t="shared" si="251"/>
        <v>100</v>
      </c>
      <c r="BC86" s="98" t="e">
        <f t="shared" si="252"/>
        <v>#REF!</v>
      </c>
      <c r="BE86" s="6"/>
      <c r="CP86" s="160" t="e">
        <f t="shared" si="241"/>
        <v>#REF!</v>
      </c>
      <c r="CQ86" s="86"/>
      <c r="CR86" s="145" t="e">
        <f t="shared" si="246"/>
        <v>#REF!</v>
      </c>
      <c r="CS86" s="148">
        <f t="shared" si="253"/>
        <v>0</v>
      </c>
      <c r="CT86" s="86"/>
      <c r="CU86" s="86"/>
      <c r="CV86" s="97">
        <f t="shared" si="254"/>
        <v>100</v>
      </c>
      <c r="CW86" s="98" t="e">
        <f t="shared" si="255"/>
        <v>#REF!</v>
      </c>
      <c r="CY86" s="6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EJ86" s="86" t="e">
        <f t="shared" si="242"/>
        <v>#REF!</v>
      </c>
      <c r="EK86" s="86"/>
      <c r="EL86" s="145" t="e">
        <f t="shared" si="247"/>
        <v>#REF!</v>
      </c>
      <c r="EM86" s="148">
        <f t="shared" si="256"/>
        <v>0</v>
      </c>
      <c r="EN86" s="86"/>
      <c r="EO86" s="86"/>
      <c r="EP86" s="97">
        <f t="shared" si="257"/>
        <v>100</v>
      </c>
      <c r="EQ86" s="98" t="e">
        <f t="shared" si="258"/>
        <v>#REF!</v>
      </c>
      <c r="ES86" s="6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GD86" s="86" t="e">
        <f t="shared" si="243"/>
        <v>#REF!</v>
      </c>
      <c r="GE86" s="86"/>
      <c r="GF86" s="145" t="e">
        <f t="shared" si="248"/>
        <v>#REF!</v>
      </c>
      <c r="GG86" s="148">
        <f t="shared" si="259"/>
        <v>0</v>
      </c>
      <c r="GH86" s="86"/>
      <c r="GI86" s="86"/>
      <c r="GJ86" s="97">
        <f t="shared" si="260"/>
        <v>100</v>
      </c>
      <c r="GK86" s="98" t="e">
        <f t="shared" si="261"/>
        <v>#REF!</v>
      </c>
      <c r="GM86" s="6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</row>
    <row r="87" spans="1:214" x14ac:dyDescent="0.25">
      <c r="A87" s="108" t="e">
        <f>#REF!</f>
        <v>#REF!</v>
      </c>
      <c r="B87" s="86"/>
      <c r="C87" s="93">
        <f t="shared" ca="1" si="244"/>
        <v>0</v>
      </c>
      <c r="D87" s="118">
        <v>0</v>
      </c>
      <c r="E87" s="86"/>
      <c r="F87" s="86"/>
      <c r="G87" s="118">
        <v>100</v>
      </c>
      <c r="H87" s="98">
        <f t="shared" ca="1" si="249"/>
        <v>0</v>
      </c>
      <c r="AV87" s="86" t="e">
        <f t="shared" si="240"/>
        <v>#REF!</v>
      </c>
      <c r="AW87" s="86"/>
      <c r="AX87" s="145" t="e">
        <f t="shared" si="245"/>
        <v>#REF!</v>
      </c>
      <c r="AY87" s="148">
        <f t="shared" si="250"/>
        <v>0</v>
      </c>
      <c r="AZ87" s="86"/>
      <c r="BA87" s="86"/>
      <c r="BB87" s="97">
        <f t="shared" si="251"/>
        <v>100</v>
      </c>
      <c r="BC87" s="98" t="e">
        <f t="shared" si="252"/>
        <v>#REF!</v>
      </c>
      <c r="BE87" s="6"/>
      <c r="CP87" s="160" t="e">
        <f t="shared" si="241"/>
        <v>#REF!</v>
      </c>
      <c r="CQ87" s="86"/>
      <c r="CR87" s="145" t="e">
        <f t="shared" si="246"/>
        <v>#REF!</v>
      </c>
      <c r="CS87" s="148">
        <f t="shared" si="253"/>
        <v>0</v>
      </c>
      <c r="CT87" s="86"/>
      <c r="CU87" s="86"/>
      <c r="CV87" s="97">
        <f t="shared" si="254"/>
        <v>100</v>
      </c>
      <c r="CW87" s="98" t="e">
        <f t="shared" si="255"/>
        <v>#REF!</v>
      </c>
      <c r="CY87" s="6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EJ87" s="86" t="e">
        <f t="shared" si="242"/>
        <v>#REF!</v>
      </c>
      <c r="EK87" s="86"/>
      <c r="EL87" s="145" t="e">
        <f t="shared" si="247"/>
        <v>#REF!</v>
      </c>
      <c r="EM87" s="148">
        <f t="shared" si="256"/>
        <v>0</v>
      </c>
      <c r="EN87" s="86"/>
      <c r="EO87" s="86"/>
      <c r="EP87" s="97">
        <f t="shared" si="257"/>
        <v>100</v>
      </c>
      <c r="EQ87" s="98" t="e">
        <f t="shared" si="258"/>
        <v>#REF!</v>
      </c>
      <c r="ES87" s="6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GD87" s="86" t="e">
        <f t="shared" si="243"/>
        <v>#REF!</v>
      </c>
      <c r="GE87" s="86"/>
      <c r="GF87" s="145" t="e">
        <f t="shared" si="248"/>
        <v>#REF!</v>
      </c>
      <c r="GG87" s="148">
        <f t="shared" si="259"/>
        <v>0</v>
      </c>
      <c r="GH87" s="86"/>
      <c r="GI87" s="86"/>
      <c r="GJ87" s="97">
        <f t="shared" si="260"/>
        <v>100</v>
      </c>
      <c r="GK87" s="98" t="e">
        <f t="shared" si="261"/>
        <v>#REF!</v>
      </c>
      <c r="GM87" s="6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</row>
    <row r="88" spans="1:214" x14ac:dyDescent="0.25">
      <c r="A88" s="108" t="e">
        <f>#REF!</f>
        <v>#REF!</v>
      </c>
      <c r="B88" s="86"/>
      <c r="C88" s="93">
        <f t="shared" ca="1" si="244"/>
        <v>0</v>
      </c>
      <c r="D88" s="118">
        <v>0</v>
      </c>
      <c r="E88" s="86"/>
      <c r="F88" s="86"/>
      <c r="G88" s="118">
        <v>100</v>
      </c>
      <c r="H88" s="98">
        <f t="shared" ca="1" si="249"/>
        <v>0</v>
      </c>
      <c r="AV88" s="86" t="e">
        <f t="shared" si="240"/>
        <v>#REF!</v>
      </c>
      <c r="AW88" s="86"/>
      <c r="AX88" s="145" t="e">
        <f t="shared" si="245"/>
        <v>#REF!</v>
      </c>
      <c r="AY88" s="148">
        <f t="shared" si="250"/>
        <v>0</v>
      </c>
      <c r="AZ88" s="86"/>
      <c r="BA88" s="86"/>
      <c r="BB88" s="97">
        <f t="shared" si="251"/>
        <v>100</v>
      </c>
      <c r="BC88" s="98" t="e">
        <f t="shared" si="252"/>
        <v>#REF!</v>
      </c>
      <c r="BE88" s="6"/>
      <c r="CP88" s="160" t="e">
        <f t="shared" si="241"/>
        <v>#REF!</v>
      </c>
      <c r="CQ88" s="86"/>
      <c r="CR88" s="145" t="e">
        <f t="shared" si="246"/>
        <v>#REF!</v>
      </c>
      <c r="CS88" s="148">
        <f t="shared" si="253"/>
        <v>0</v>
      </c>
      <c r="CT88" s="86"/>
      <c r="CU88" s="86"/>
      <c r="CV88" s="97">
        <f t="shared" si="254"/>
        <v>100</v>
      </c>
      <c r="CW88" s="98" t="e">
        <f t="shared" si="255"/>
        <v>#REF!</v>
      </c>
      <c r="CY88" s="6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EJ88" s="86" t="e">
        <f t="shared" si="242"/>
        <v>#REF!</v>
      </c>
      <c r="EK88" s="86"/>
      <c r="EL88" s="145" t="e">
        <f t="shared" si="247"/>
        <v>#REF!</v>
      </c>
      <c r="EM88" s="148">
        <f t="shared" si="256"/>
        <v>0</v>
      </c>
      <c r="EN88" s="86"/>
      <c r="EO88" s="86"/>
      <c r="EP88" s="97">
        <f t="shared" si="257"/>
        <v>100</v>
      </c>
      <c r="EQ88" s="98" t="e">
        <f t="shared" si="258"/>
        <v>#REF!</v>
      </c>
      <c r="ES88" s="6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GD88" s="86" t="e">
        <f t="shared" si="243"/>
        <v>#REF!</v>
      </c>
      <c r="GE88" s="86"/>
      <c r="GF88" s="145" t="e">
        <f t="shared" si="248"/>
        <v>#REF!</v>
      </c>
      <c r="GG88" s="148">
        <f t="shared" si="259"/>
        <v>0</v>
      </c>
      <c r="GH88" s="86"/>
      <c r="GI88" s="86"/>
      <c r="GJ88" s="97">
        <f t="shared" si="260"/>
        <v>100</v>
      </c>
      <c r="GK88" s="98" t="e">
        <f t="shared" si="261"/>
        <v>#REF!</v>
      </c>
      <c r="GM88" s="6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</row>
    <row r="89" spans="1:214" x14ac:dyDescent="0.25">
      <c r="A89" s="108" t="e">
        <f>#REF!</f>
        <v>#REF!</v>
      </c>
      <c r="B89" s="86"/>
      <c r="C89" s="93">
        <f t="shared" ca="1" si="244"/>
        <v>0</v>
      </c>
      <c r="D89" s="118">
        <v>0</v>
      </c>
      <c r="E89" s="86"/>
      <c r="F89" s="86"/>
      <c r="G89" s="118">
        <v>100</v>
      </c>
      <c r="H89" s="98">
        <f t="shared" ca="1" si="249"/>
        <v>0</v>
      </c>
      <c r="AV89" s="86" t="e">
        <f t="shared" si="240"/>
        <v>#REF!</v>
      </c>
      <c r="AW89" s="86"/>
      <c r="AX89" s="145" t="e">
        <f t="shared" si="245"/>
        <v>#REF!</v>
      </c>
      <c r="AY89" s="148">
        <f t="shared" si="250"/>
        <v>0</v>
      </c>
      <c r="AZ89" s="86"/>
      <c r="BA89" s="86"/>
      <c r="BB89" s="97">
        <f t="shared" si="251"/>
        <v>100</v>
      </c>
      <c r="BC89" s="98" t="e">
        <f t="shared" si="252"/>
        <v>#REF!</v>
      </c>
      <c r="BE89" s="6"/>
      <c r="CP89" s="160" t="e">
        <f t="shared" si="241"/>
        <v>#REF!</v>
      </c>
      <c r="CQ89" s="86"/>
      <c r="CR89" s="145" t="e">
        <f t="shared" si="246"/>
        <v>#REF!</v>
      </c>
      <c r="CS89" s="148">
        <f t="shared" si="253"/>
        <v>0</v>
      </c>
      <c r="CT89" s="86"/>
      <c r="CU89" s="86"/>
      <c r="CV89" s="97">
        <f t="shared" si="254"/>
        <v>100</v>
      </c>
      <c r="CW89" s="98" t="e">
        <f t="shared" si="255"/>
        <v>#REF!</v>
      </c>
      <c r="CY89" s="6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EJ89" s="86" t="e">
        <f t="shared" si="242"/>
        <v>#REF!</v>
      </c>
      <c r="EK89" s="86"/>
      <c r="EL89" s="145" t="e">
        <f t="shared" si="247"/>
        <v>#REF!</v>
      </c>
      <c r="EM89" s="148">
        <f t="shared" si="256"/>
        <v>0</v>
      </c>
      <c r="EN89" s="86"/>
      <c r="EO89" s="86"/>
      <c r="EP89" s="97">
        <f t="shared" si="257"/>
        <v>100</v>
      </c>
      <c r="EQ89" s="98" t="e">
        <f t="shared" si="258"/>
        <v>#REF!</v>
      </c>
      <c r="ES89" s="6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GD89" s="86" t="e">
        <f t="shared" si="243"/>
        <v>#REF!</v>
      </c>
      <c r="GE89" s="86"/>
      <c r="GF89" s="145" t="e">
        <f t="shared" si="248"/>
        <v>#REF!</v>
      </c>
      <c r="GG89" s="148">
        <f t="shared" si="259"/>
        <v>0</v>
      </c>
      <c r="GH89" s="86"/>
      <c r="GI89" s="86"/>
      <c r="GJ89" s="97">
        <f t="shared" si="260"/>
        <v>100</v>
      </c>
      <c r="GK89" s="98" t="e">
        <f t="shared" si="261"/>
        <v>#REF!</v>
      </c>
      <c r="GM89" s="6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</row>
    <row r="90" spans="1:214" x14ac:dyDescent="0.25">
      <c r="A90" s="108" t="e">
        <f>#REF!</f>
        <v>#REF!</v>
      </c>
      <c r="B90" s="86"/>
      <c r="C90" s="93">
        <f t="shared" ca="1" si="244"/>
        <v>0</v>
      </c>
      <c r="D90" s="118">
        <v>0</v>
      </c>
      <c r="E90" s="86"/>
      <c r="F90" s="86"/>
      <c r="G90" s="118">
        <v>100</v>
      </c>
      <c r="H90" s="98">
        <f t="shared" ca="1" si="249"/>
        <v>0</v>
      </c>
      <c r="AV90" s="86" t="e">
        <f t="shared" si="240"/>
        <v>#REF!</v>
      </c>
      <c r="AW90" s="86"/>
      <c r="AX90" s="145" t="e">
        <f t="shared" si="245"/>
        <v>#REF!</v>
      </c>
      <c r="AY90" s="148">
        <f t="shared" si="250"/>
        <v>0</v>
      </c>
      <c r="AZ90" s="86"/>
      <c r="BA90" s="86"/>
      <c r="BB90" s="97">
        <f t="shared" si="251"/>
        <v>100</v>
      </c>
      <c r="BC90" s="98" t="e">
        <f t="shared" si="252"/>
        <v>#REF!</v>
      </c>
      <c r="BE90" s="6"/>
      <c r="CP90" s="160" t="e">
        <f t="shared" si="241"/>
        <v>#REF!</v>
      </c>
      <c r="CQ90" s="86"/>
      <c r="CR90" s="145" t="e">
        <f t="shared" si="246"/>
        <v>#REF!</v>
      </c>
      <c r="CS90" s="148">
        <f t="shared" si="253"/>
        <v>0</v>
      </c>
      <c r="CT90" s="86"/>
      <c r="CU90" s="86"/>
      <c r="CV90" s="97">
        <f t="shared" si="254"/>
        <v>100</v>
      </c>
      <c r="CW90" s="98" t="e">
        <f t="shared" si="255"/>
        <v>#REF!</v>
      </c>
      <c r="CY90" s="6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EJ90" s="86" t="e">
        <f t="shared" si="242"/>
        <v>#REF!</v>
      </c>
      <c r="EK90" s="86"/>
      <c r="EL90" s="145" t="e">
        <f t="shared" si="247"/>
        <v>#REF!</v>
      </c>
      <c r="EM90" s="148">
        <f t="shared" si="256"/>
        <v>0</v>
      </c>
      <c r="EN90" s="86"/>
      <c r="EO90" s="86"/>
      <c r="EP90" s="97">
        <f t="shared" si="257"/>
        <v>100</v>
      </c>
      <c r="EQ90" s="98" t="e">
        <f t="shared" si="258"/>
        <v>#REF!</v>
      </c>
      <c r="ES90" s="6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GD90" s="86" t="e">
        <f t="shared" si="243"/>
        <v>#REF!</v>
      </c>
      <c r="GE90" s="86"/>
      <c r="GF90" s="145" t="e">
        <f t="shared" si="248"/>
        <v>#REF!</v>
      </c>
      <c r="GG90" s="148">
        <f t="shared" si="259"/>
        <v>0</v>
      </c>
      <c r="GH90" s="86"/>
      <c r="GI90" s="86"/>
      <c r="GJ90" s="97">
        <f t="shared" si="260"/>
        <v>100</v>
      </c>
      <c r="GK90" s="98" t="e">
        <f t="shared" si="261"/>
        <v>#REF!</v>
      </c>
      <c r="GM90" s="6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</row>
    <row r="91" spans="1:214" x14ac:dyDescent="0.25">
      <c r="A91" s="108" t="e">
        <f>#REF!</f>
        <v>#REF!</v>
      </c>
      <c r="B91" s="86"/>
      <c r="C91" s="93">
        <f t="shared" ca="1" si="244"/>
        <v>0</v>
      </c>
      <c r="D91" s="118">
        <v>0</v>
      </c>
      <c r="E91" s="86"/>
      <c r="F91" s="86"/>
      <c r="G91" s="118">
        <v>100</v>
      </c>
      <c r="H91" s="98">
        <f t="shared" ca="1" si="249"/>
        <v>0</v>
      </c>
      <c r="AV91" s="86" t="e">
        <f t="shared" si="240"/>
        <v>#REF!</v>
      </c>
      <c r="AW91" s="86"/>
      <c r="AX91" s="145" t="e">
        <f t="shared" si="245"/>
        <v>#REF!</v>
      </c>
      <c r="AY91" s="148">
        <f t="shared" si="250"/>
        <v>0</v>
      </c>
      <c r="AZ91" s="86"/>
      <c r="BA91" s="86"/>
      <c r="BB91" s="97">
        <f t="shared" si="251"/>
        <v>100</v>
      </c>
      <c r="BC91" s="98" t="e">
        <f t="shared" si="252"/>
        <v>#REF!</v>
      </c>
      <c r="BE91" s="6"/>
      <c r="CP91" s="160" t="e">
        <f t="shared" si="241"/>
        <v>#REF!</v>
      </c>
      <c r="CQ91" s="86"/>
      <c r="CR91" s="145" t="e">
        <f t="shared" si="246"/>
        <v>#REF!</v>
      </c>
      <c r="CS91" s="148">
        <f t="shared" si="253"/>
        <v>0</v>
      </c>
      <c r="CT91" s="86"/>
      <c r="CU91" s="86"/>
      <c r="CV91" s="97">
        <f t="shared" si="254"/>
        <v>100</v>
      </c>
      <c r="CW91" s="98" t="e">
        <f t="shared" si="255"/>
        <v>#REF!</v>
      </c>
      <c r="CY91" s="6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EJ91" s="86" t="e">
        <f t="shared" si="242"/>
        <v>#REF!</v>
      </c>
      <c r="EK91" s="86"/>
      <c r="EL91" s="145" t="e">
        <f t="shared" si="247"/>
        <v>#REF!</v>
      </c>
      <c r="EM91" s="148">
        <f t="shared" si="256"/>
        <v>0</v>
      </c>
      <c r="EN91" s="86"/>
      <c r="EO91" s="86"/>
      <c r="EP91" s="97">
        <f t="shared" si="257"/>
        <v>100</v>
      </c>
      <c r="EQ91" s="98" t="e">
        <f t="shared" si="258"/>
        <v>#REF!</v>
      </c>
      <c r="ES91" s="6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GD91" s="86" t="e">
        <f t="shared" si="243"/>
        <v>#REF!</v>
      </c>
      <c r="GE91" s="86"/>
      <c r="GF91" s="145" t="e">
        <f t="shared" si="248"/>
        <v>#REF!</v>
      </c>
      <c r="GG91" s="148">
        <f t="shared" si="259"/>
        <v>0</v>
      </c>
      <c r="GH91" s="86"/>
      <c r="GI91" s="86"/>
      <c r="GJ91" s="97">
        <f t="shared" si="260"/>
        <v>100</v>
      </c>
      <c r="GK91" s="98" t="e">
        <f t="shared" si="261"/>
        <v>#REF!</v>
      </c>
      <c r="GM91" s="6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</row>
    <row r="92" spans="1:214" x14ac:dyDescent="0.25">
      <c r="A92" s="108" t="e">
        <f>#REF!</f>
        <v>#REF!</v>
      </c>
      <c r="B92" s="86"/>
      <c r="C92" s="93">
        <f t="shared" ca="1" si="244"/>
        <v>0</v>
      </c>
      <c r="D92" s="118">
        <v>0</v>
      </c>
      <c r="E92" s="86"/>
      <c r="F92" s="86"/>
      <c r="G92" s="118">
        <v>100</v>
      </c>
      <c r="H92" s="98">
        <f t="shared" ca="1" si="249"/>
        <v>0</v>
      </c>
      <c r="AV92" s="86" t="e">
        <f t="shared" si="240"/>
        <v>#REF!</v>
      </c>
      <c r="AW92" s="86"/>
      <c r="AX92" s="145" t="e">
        <f t="shared" si="245"/>
        <v>#REF!</v>
      </c>
      <c r="AY92" s="148">
        <f t="shared" si="250"/>
        <v>0</v>
      </c>
      <c r="AZ92" s="86"/>
      <c r="BA92" s="86"/>
      <c r="BB92" s="97">
        <f t="shared" si="251"/>
        <v>100</v>
      </c>
      <c r="BC92" s="98" t="e">
        <f t="shared" si="252"/>
        <v>#REF!</v>
      </c>
      <c r="BE92" s="6"/>
      <c r="CP92" s="160" t="e">
        <f t="shared" si="241"/>
        <v>#REF!</v>
      </c>
      <c r="CQ92" s="86"/>
      <c r="CR92" s="145" t="e">
        <f t="shared" si="246"/>
        <v>#REF!</v>
      </c>
      <c r="CS92" s="148">
        <f t="shared" si="253"/>
        <v>0</v>
      </c>
      <c r="CT92" s="86"/>
      <c r="CU92" s="86"/>
      <c r="CV92" s="97">
        <f t="shared" si="254"/>
        <v>100</v>
      </c>
      <c r="CW92" s="98" t="e">
        <f t="shared" si="255"/>
        <v>#REF!</v>
      </c>
      <c r="CY92" s="6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EJ92" s="86" t="e">
        <f t="shared" si="242"/>
        <v>#REF!</v>
      </c>
      <c r="EK92" s="86"/>
      <c r="EL92" s="145" t="e">
        <f t="shared" si="247"/>
        <v>#REF!</v>
      </c>
      <c r="EM92" s="148">
        <f t="shared" si="256"/>
        <v>0</v>
      </c>
      <c r="EN92" s="86"/>
      <c r="EO92" s="86"/>
      <c r="EP92" s="97">
        <f t="shared" si="257"/>
        <v>100</v>
      </c>
      <c r="EQ92" s="98" t="e">
        <f t="shared" si="258"/>
        <v>#REF!</v>
      </c>
      <c r="ES92" s="6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GD92" s="86" t="e">
        <f t="shared" si="243"/>
        <v>#REF!</v>
      </c>
      <c r="GE92" s="86"/>
      <c r="GF92" s="145" t="e">
        <f t="shared" si="248"/>
        <v>#REF!</v>
      </c>
      <c r="GG92" s="148">
        <f t="shared" si="259"/>
        <v>0</v>
      </c>
      <c r="GH92" s="86"/>
      <c r="GI92" s="86"/>
      <c r="GJ92" s="97">
        <f t="shared" si="260"/>
        <v>100</v>
      </c>
      <c r="GK92" s="98" t="e">
        <f t="shared" si="261"/>
        <v>#REF!</v>
      </c>
      <c r="GM92" s="6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</row>
    <row r="93" spans="1:214" x14ac:dyDescent="0.25">
      <c r="A93" s="108" t="e">
        <f>#REF!</f>
        <v>#REF!</v>
      </c>
      <c r="B93" s="86"/>
      <c r="C93" s="93">
        <f t="shared" ca="1" si="244"/>
        <v>0</v>
      </c>
      <c r="D93" s="118">
        <v>0</v>
      </c>
      <c r="E93" s="86"/>
      <c r="F93" s="86"/>
      <c r="G93" s="118">
        <v>100</v>
      </c>
      <c r="H93" s="98">
        <f t="shared" ca="1" si="249"/>
        <v>0</v>
      </c>
      <c r="AV93" s="86" t="e">
        <f t="shared" si="240"/>
        <v>#REF!</v>
      </c>
      <c r="AW93" s="86"/>
      <c r="AX93" s="145" t="e">
        <f t="shared" si="245"/>
        <v>#REF!</v>
      </c>
      <c r="AY93" s="148">
        <f t="shared" si="250"/>
        <v>0</v>
      </c>
      <c r="AZ93" s="86"/>
      <c r="BA93" s="86"/>
      <c r="BB93" s="97">
        <f t="shared" si="251"/>
        <v>100</v>
      </c>
      <c r="BC93" s="98" t="e">
        <f t="shared" si="252"/>
        <v>#REF!</v>
      </c>
      <c r="BE93" s="6"/>
      <c r="CP93" s="160" t="e">
        <f t="shared" si="241"/>
        <v>#REF!</v>
      </c>
      <c r="CQ93" s="86"/>
      <c r="CR93" s="145" t="e">
        <f t="shared" si="246"/>
        <v>#REF!</v>
      </c>
      <c r="CS93" s="148">
        <f t="shared" si="253"/>
        <v>0</v>
      </c>
      <c r="CT93" s="86"/>
      <c r="CU93" s="86"/>
      <c r="CV93" s="97">
        <f t="shared" si="254"/>
        <v>100</v>
      </c>
      <c r="CW93" s="98" t="e">
        <f t="shared" si="255"/>
        <v>#REF!</v>
      </c>
      <c r="CY93" s="6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EJ93" s="86" t="e">
        <f t="shared" si="242"/>
        <v>#REF!</v>
      </c>
      <c r="EK93" s="86"/>
      <c r="EL93" s="145" t="e">
        <f t="shared" si="247"/>
        <v>#REF!</v>
      </c>
      <c r="EM93" s="148">
        <f t="shared" si="256"/>
        <v>0</v>
      </c>
      <c r="EN93" s="86"/>
      <c r="EO93" s="86"/>
      <c r="EP93" s="97">
        <f t="shared" si="257"/>
        <v>100</v>
      </c>
      <c r="EQ93" s="98" t="e">
        <f t="shared" si="258"/>
        <v>#REF!</v>
      </c>
      <c r="ES93" s="6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GD93" s="86" t="e">
        <f t="shared" si="243"/>
        <v>#REF!</v>
      </c>
      <c r="GE93" s="86"/>
      <c r="GF93" s="145" t="e">
        <f t="shared" si="248"/>
        <v>#REF!</v>
      </c>
      <c r="GG93" s="148">
        <f t="shared" si="259"/>
        <v>0</v>
      </c>
      <c r="GH93" s="86"/>
      <c r="GI93" s="86"/>
      <c r="GJ93" s="97">
        <f t="shared" si="260"/>
        <v>100</v>
      </c>
      <c r="GK93" s="98" t="e">
        <f t="shared" si="261"/>
        <v>#REF!</v>
      </c>
      <c r="GM93" s="6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</row>
    <row r="94" spans="1:214" x14ac:dyDescent="0.25">
      <c r="A94" s="108" t="e">
        <f>#REF!</f>
        <v>#REF!</v>
      </c>
      <c r="B94" s="86"/>
      <c r="C94" s="93">
        <f t="shared" ca="1" si="244"/>
        <v>0</v>
      </c>
      <c r="D94" s="118">
        <v>0</v>
      </c>
      <c r="E94" s="86"/>
      <c r="F94" s="86"/>
      <c r="G94" s="118">
        <v>100</v>
      </c>
      <c r="H94" s="98">
        <f t="shared" ca="1" si="249"/>
        <v>0</v>
      </c>
      <c r="AV94" s="86" t="e">
        <f t="shared" si="240"/>
        <v>#REF!</v>
      </c>
      <c r="AW94" s="86"/>
      <c r="AX94" s="145" t="e">
        <f t="shared" si="245"/>
        <v>#REF!</v>
      </c>
      <c r="AY94" s="148">
        <f t="shared" si="250"/>
        <v>0</v>
      </c>
      <c r="AZ94" s="86"/>
      <c r="BA94" s="86"/>
      <c r="BB94" s="97">
        <f t="shared" si="251"/>
        <v>100</v>
      </c>
      <c r="BC94" s="98" t="e">
        <f t="shared" si="252"/>
        <v>#REF!</v>
      </c>
      <c r="BE94" s="6"/>
      <c r="CP94" s="160" t="e">
        <f t="shared" si="241"/>
        <v>#REF!</v>
      </c>
      <c r="CQ94" s="86"/>
      <c r="CR94" s="145" t="e">
        <f t="shared" si="246"/>
        <v>#REF!</v>
      </c>
      <c r="CS94" s="148">
        <f t="shared" si="253"/>
        <v>0</v>
      </c>
      <c r="CT94" s="86"/>
      <c r="CU94" s="86"/>
      <c r="CV94" s="97">
        <f t="shared" si="254"/>
        <v>100</v>
      </c>
      <c r="CW94" s="98" t="e">
        <f t="shared" si="255"/>
        <v>#REF!</v>
      </c>
      <c r="CY94" s="6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EJ94" s="86" t="e">
        <f t="shared" si="242"/>
        <v>#REF!</v>
      </c>
      <c r="EK94" s="86"/>
      <c r="EL94" s="145" t="e">
        <f t="shared" si="247"/>
        <v>#REF!</v>
      </c>
      <c r="EM94" s="148">
        <f t="shared" si="256"/>
        <v>0</v>
      </c>
      <c r="EN94" s="86"/>
      <c r="EO94" s="86"/>
      <c r="EP94" s="97">
        <f t="shared" si="257"/>
        <v>100</v>
      </c>
      <c r="EQ94" s="98" t="e">
        <f t="shared" si="258"/>
        <v>#REF!</v>
      </c>
      <c r="ES94" s="6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GD94" s="86" t="e">
        <f t="shared" si="243"/>
        <v>#REF!</v>
      </c>
      <c r="GE94" s="86"/>
      <c r="GF94" s="145" t="e">
        <f t="shared" si="248"/>
        <v>#REF!</v>
      </c>
      <c r="GG94" s="148">
        <f t="shared" si="259"/>
        <v>0</v>
      </c>
      <c r="GH94" s="86"/>
      <c r="GI94" s="86"/>
      <c r="GJ94" s="97">
        <f t="shared" si="260"/>
        <v>100</v>
      </c>
      <c r="GK94" s="98" t="e">
        <f t="shared" si="261"/>
        <v>#REF!</v>
      </c>
      <c r="GM94" s="6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</row>
    <row r="95" spans="1:214" x14ac:dyDescent="0.25">
      <c r="A95" s="108" t="e">
        <f>#REF!</f>
        <v>#REF!</v>
      </c>
      <c r="B95" s="86"/>
      <c r="C95" s="93">
        <f t="shared" ca="1" si="244"/>
        <v>0</v>
      </c>
      <c r="D95" s="118">
        <v>0</v>
      </c>
      <c r="E95" s="86"/>
      <c r="F95" s="86"/>
      <c r="G95" s="118">
        <v>100</v>
      </c>
      <c r="H95" s="98">
        <f t="shared" ca="1" si="249"/>
        <v>0</v>
      </c>
      <c r="AV95" s="86" t="e">
        <f t="shared" si="240"/>
        <v>#REF!</v>
      </c>
      <c r="AW95" s="86"/>
      <c r="AX95" s="145" t="e">
        <f t="shared" si="245"/>
        <v>#REF!</v>
      </c>
      <c r="AY95" s="148">
        <f t="shared" si="250"/>
        <v>0</v>
      </c>
      <c r="AZ95" s="86"/>
      <c r="BA95" s="86"/>
      <c r="BB95" s="97">
        <f t="shared" si="251"/>
        <v>100</v>
      </c>
      <c r="BC95" s="98" t="e">
        <f t="shared" si="252"/>
        <v>#REF!</v>
      </c>
      <c r="BE95" s="6"/>
      <c r="CP95" s="160" t="e">
        <f t="shared" si="241"/>
        <v>#REF!</v>
      </c>
      <c r="CQ95" s="86"/>
      <c r="CR95" s="145" t="e">
        <f t="shared" si="246"/>
        <v>#REF!</v>
      </c>
      <c r="CS95" s="148">
        <f t="shared" si="253"/>
        <v>0</v>
      </c>
      <c r="CT95" s="86"/>
      <c r="CU95" s="86"/>
      <c r="CV95" s="97">
        <f t="shared" si="254"/>
        <v>100</v>
      </c>
      <c r="CW95" s="98" t="e">
        <f t="shared" si="255"/>
        <v>#REF!</v>
      </c>
      <c r="CY95" s="6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EJ95" s="86" t="e">
        <f t="shared" si="242"/>
        <v>#REF!</v>
      </c>
      <c r="EK95" s="86"/>
      <c r="EL95" s="145" t="e">
        <f t="shared" si="247"/>
        <v>#REF!</v>
      </c>
      <c r="EM95" s="148">
        <f t="shared" si="256"/>
        <v>0</v>
      </c>
      <c r="EN95" s="86"/>
      <c r="EO95" s="86"/>
      <c r="EP95" s="97">
        <f t="shared" si="257"/>
        <v>100</v>
      </c>
      <c r="EQ95" s="98" t="e">
        <f t="shared" si="258"/>
        <v>#REF!</v>
      </c>
      <c r="ES95" s="6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GD95" s="86" t="e">
        <f t="shared" si="243"/>
        <v>#REF!</v>
      </c>
      <c r="GE95" s="86"/>
      <c r="GF95" s="145" t="e">
        <f t="shared" si="248"/>
        <v>#REF!</v>
      </c>
      <c r="GG95" s="148">
        <f t="shared" si="259"/>
        <v>0</v>
      </c>
      <c r="GH95" s="86"/>
      <c r="GI95" s="86"/>
      <c r="GJ95" s="97">
        <f t="shared" si="260"/>
        <v>100</v>
      </c>
      <c r="GK95" s="98" t="e">
        <f t="shared" si="261"/>
        <v>#REF!</v>
      </c>
      <c r="GM95" s="6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</row>
    <row r="96" spans="1:214" x14ac:dyDescent="0.25">
      <c r="A96" s="108" t="e">
        <f>#REF!</f>
        <v>#REF!</v>
      </c>
      <c r="B96" s="86"/>
      <c r="C96" s="93">
        <f t="shared" ca="1" si="244"/>
        <v>0</v>
      </c>
      <c r="D96" s="118">
        <v>0</v>
      </c>
      <c r="E96" s="86"/>
      <c r="F96" s="86"/>
      <c r="G96" s="118">
        <v>100</v>
      </c>
      <c r="H96" s="98">
        <f t="shared" ca="1" si="249"/>
        <v>0</v>
      </c>
      <c r="AV96" s="86" t="e">
        <f t="shared" si="240"/>
        <v>#REF!</v>
      </c>
      <c r="AW96" s="86"/>
      <c r="AX96" s="145" t="e">
        <f t="shared" si="245"/>
        <v>#REF!</v>
      </c>
      <c r="AY96" s="148">
        <f t="shared" si="250"/>
        <v>0</v>
      </c>
      <c r="AZ96" s="86"/>
      <c r="BA96" s="86"/>
      <c r="BB96" s="97">
        <f t="shared" si="251"/>
        <v>100</v>
      </c>
      <c r="BC96" s="98" t="e">
        <f t="shared" si="252"/>
        <v>#REF!</v>
      </c>
      <c r="BE96" s="6"/>
      <c r="CP96" s="160" t="e">
        <f t="shared" si="241"/>
        <v>#REF!</v>
      </c>
      <c r="CQ96" s="86"/>
      <c r="CR96" s="145" t="e">
        <f t="shared" si="246"/>
        <v>#REF!</v>
      </c>
      <c r="CS96" s="148">
        <f t="shared" si="253"/>
        <v>0</v>
      </c>
      <c r="CT96" s="86"/>
      <c r="CU96" s="86"/>
      <c r="CV96" s="97">
        <f t="shared" si="254"/>
        <v>100</v>
      </c>
      <c r="CW96" s="98" t="e">
        <f t="shared" si="255"/>
        <v>#REF!</v>
      </c>
      <c r="CY96" s="6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EJ96" s="86" t="e">
        <f t="shared" si="242"/>
        <v>#REF!</v>
      </c>
      <c r="EK96" s="86"/>
      <c r="EL96" s="145" t="e">
        <f t="shared" si="247"/>
        <v>#REF!</v>
      </c>
      <c r="EM96" s="148">
        <f t="shared" si="256"/>
        <v>0</v>
      </c>
      <c r="EN96" s="86"/>
      <c r="EO96" s="86"/>
      <c r="EP96" s="97">
        <f t="shared" si="257"/>
        <v>100</v>
      </c>
      <c r="EQ96" s="98" t="e">
        <f t="shared" si="258"/>
        <v>#REF!</v>
      </c>
      <c r="ES96" s="6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GD96" s="86" t="e">
        <f t="shared" si="243"/>
        <v>#REF!</v>
      </c>
      <c r="GE96" s="86"/>
      <c r="GF96" s="145" t="e">
        <f t="shared" si="248"/>
        <v>#REF!</v>
      </c>
      <c r="GG96" s="148">
        <f t="shared" si="259"/>
        <v>0</v>
      </c>
      <c r="GH96" s="86"/>
      <c r="GI96" s="86"/>
      <c r="GJ96" s="97">
        <f t="shared" si="260"/>
        <v>100</v>
      </c>
      <c r="GK96" s="98" t="e">
        <f t="shared" si="261"/>
        <v>#REF!</v>
      </c>
      <c r="GM96" s="6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</row>
    <row r="97" spans="1:214" x14ac:dyDescent="0.25">
      <c r="A97" s="108" t="e">
        <f>#REF!</f>
        <v>#REF!</v>
      </c>
      <c r="B97" s="86"/>
      <c r="C97" s="93">
        <f t="shared" ca="1" si="244"/>
        <v>0</v>
      </c>
      <c r="D97" s="118">
        <v>0</v>
      </c>
      <c r="E97" s="86"/>
      <c r="F97" s="86"/>
      <c r="G97" s="118">
        <v>100</v>
      </c>
      <c r="H97" s="98">
        <f t="shared" ca="1" si="249"/>
        <v>0</v>
      </c>
      <c r="AV97" s="86" t="e">
        <f t="shared" si="240"/>
        <v>#REF!</v>
      </c>
      <c r="AW97" s="86"/>
      <c r="AX97" s="145" t="e">
        <f t="shared" si="245"/>
        <v>#REF!</v>
      </c>
      <c r="AY97" s="148">
        <f t="shared" si="250"/>
        <v>0</v>
      </c>
      <c r="AZ97" s="86"/>
      <c r="BA97" s="86"/>
      <c r="BB97" s="97">
        <f t="shared" si="251"/>
        <v>100</v>
      </c>
      <c r="BC97" s="98" t="e">
        <f t="shared" si="252"/>
        <v>#REF!</v>
      </c>
      <c r="BE97" s="6"/>
      <c r="CP97" s="160" t="e">
        <f t="shared" si="241"/>
        <v>#REF!</v>
      </c>
      <c r="CQ97" s="86"/>
      <c r="CR97" s="145" t="e">
        <f t="shared" si="246"/>
        <v>#REF!</v>
      </c>
      <c r="CS97" s="148">
        <f t="shared" si="253"/>
        <v>0</v>
      </c>
      <c r="CT97" s="86"/>
      <c r="CU97" s="86"/>
      <c r="CV97" s="97">
        <f t="shared" si="254"/>
        <v>100</v>
      </c>
      <c r="CW97" s="98" t="e">
        <f t="shared" si="255"/>
        <v>#REF!</v>
      </c>
      <c r="CY97" s="6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EJ97" s="86" t="e">
        <f t="shared" si="242"/>
        <v>#REF!</v>
      </c>
      <c r="EK97" s="86"/>
      <c r="EL97" s="145" t="e">
        <f t="shared" si="247"/>
        <v>#REF!</v>
      </c>
      <c r="EM97" s="148">
        <f t="shared" si="256"/>
        <v>0</v>
      </c>
      <c r="EN97" s="86"/>
      <c r="EO97" s="86"/>
      <c r="EP97" s="97">
        <f t="shared" si="257"/>
        <v>100</v>
      </c>
      <c r="EQ97" s="98" t="e">
        <f t="shared" si="258"/>
        <v>#REF!</v>
      </c>
      <c r="ES97" s="6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GD97" s="86" t="e">
        <f t="shared" si="243"/>
        <v>#REF!</v>
      </c>
      <c r="GE97" s="86"/>
      <c r="GF97" s="145" t="e">
        <f t="shared" si="248"/>
        <v>#REF!</v>
      </c>
      <c r="GG97" s="148">
        <f t="shared" si="259"/>
        <v>0</v>
      </c>
      <c r="GH97" s="86"/>
      <c r="GI97" s="86"/>
      <c r="GJ97" s="97">
        <f t="shared" si="260"/>
        <v>100</v>
      </c>
      <c r="GK97" s="98" t="e">
        <f t="shared" si="261"/>
        <v>#REF!</v>
      </c>
      <c r="GM97" s="6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</row>
    <row r="98" spans="1:214" x14ac:dyDescent="0.25">
      <c r="A98" s="108" t="e">
        <f>#REF!</f>
        <v>#REF!</v>
      </c>
      <c r="B98" s="86"/>
      <c r="C98" s="93">
        <f t="shared" ca="1" si="244"/>
        <v>0</v>
      </c>
      <c r="D98" s="118">
        <v>0</v>
      </c>
      <c r="E98" s="86"/>
      <c r="F98" s="86"/>
      <c r="G98" s="118">
        <v>100</v>
      </c>
      <c r="H98" s="98">
        <f t="shared" ca="1" si="249"/>
        <v>0</v>
      </c>
      <c r="AV98" s="86" t="e">
        <f t="shared" si="240"/>
        <v>#REF!</v>
      </c>
      <c r="AW98" s="86"/>
      <c r="AX98" s="145" t="e">
        <f t="shared" si="245"/>
        <v>#REF!</v>
      </c>
      <c r="AY98" s="148">
        <f t="shared" si="250"/>
        <v>0</v>
      </c>
      <c r="AZ98" s="86"/>
      <c r="BA98" s="86"/>
      <c r="BB98" s="97">
        <f t="shared" si="251"/>
        <v>100</v>
      </c>
      <c r="BC98" s="98" t="e">
        <f t="shared" si="252"/>
        <v>#REF!</v>
      </c>
      <c r="BE98" s="6"/>
      <c r="CP98" s="160" t="e">
        <f t="shared" si="241"/>
        <v>#REF!</v>
      </c>
      <c r="CQ98" s="86"/>
      <c r="CR98" s="145" t="e">
        <f t="shared" si="246"/>
        <v>#REF!</v>
      </c>
      <c r="CS98" s="148">
        <f t="shared" si="253"/>
        <v>0</v>
      </c>
      <c r="CT98" s="86"/>
      <c r="CU98" s="86"/>
      <c r="CV98" s="97">
        <f t="shared" si="254"/>
        <v>100</v>
      </c>
      <c r="CW98" s="98" t="e">
        <f t="shared" si="255"/>
        <v>#REF!</v>
      </c>
      <c r="CY98" s="6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EJ98" s="86" t="e">
        <f t="shared" si="242"/>
        <v>#REF!</v>
      </c>
      <c r="EK98" s="86"/>
      <c r="EL98" s="145" t="e">
        <f t="shared" si="247"/>
        <v>#REF!</v>
      </c>
      <c r="EM98" s="148">
        <f t="shared" si="256"/>
        <v>0</v>
      </c>
      <c r="EN98" s="86"/>
      <c r="EO98" s="86"/>
      <c r="EP98" s="97">
        <f t="shared" si="257"/>
        <v>100</v>
      </c>
      <c r="EQ98" s="98" t="e">
        <f t="shared" si="258"/>
        <v>#REF!</v>
      </c>
      <c r="ES98" s="6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GD98" s="86" t="e">
        <f t="shared" si="243"/>
        <v>#REF!</v>
      </c>
      <c r="GE98" s="86"/>
      <c r="GF98" s="145" t="e">
        <f t="shared" si="248"/>
        <v>#REF!</v>
      </c>
      <c r="GG98" s="148">
        <f t="shared" si="259"/>
        <v>0</v>
      </c>
      <c r="GH98" s="86"/>
      <c r="GI98" s="86"/>
      <c r="GJ98" s="97">
        <f t="shared" si="260"/>
        <v>100</v>
      </c>
      <c r="GK98" s="98" t="e">
        <f t="shared" si="261"/>
        <v>#REF!</v>
      </c>
      <c r="GM98" s="6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</row>
    <row r="99" spans="1:214" x14ac:dyDescent="0.25">
      <c r="A99" s="86" t="e">
        <f>#REF!</f>
        <v>#REF!</v>
      </c>
      <c r="B99" s="93"/>
      <c r="C99" s="93">
        <f t="shared" ca="1" si="244"/>
        <v>0</v>
      </c>
      <c r="D99" s="118">
        <v>0</v>
      </c>
      <c r="E99" s="101"/>
      <c r="F99" s="101"/>
      <c r="G99" s="118">
        <v>100</v>
      </c>
      <c r="H99" s="98">
        <f t="shared" ca="1" si="249"/>
        <v>0</v>
      </c>
      <c r="AV99" s="93" t="e">
        <f t="shared" si="240"/>
        <v>#REF!</v>
      </c>
      <c r="AW99" s="93"/>
      <c r="AX99" s="145" t="e">
        <f t="shared" si="245"/>
        <v>#REF!</v>
      </c>
      <c r="AY99" s="148">
        <f t="shared" si="250"/>
        <v>0</v>
      </c>
      <c r="AZ99" s="101"/>
      <c r="BA99" s="101"/>
      <c r="BB99" s="97">
        <f t="shared" si="251"/>
        <v>100</v>
      </c>
      <c r="BC99" s="98" t="e">
        <f t="shared" si="252"/>
        <v>#REF!</v>
      </c>
      <c r="BE99" s="6"/>
      <c r="CP99" s="14" t="e">
        <f t="shared" si="241"/>
        <v>#REF!</v>
      </c>
      <c r="CQ99" s="93"/>
      <c r="CR99" s="145" t="e">
        <f t="shared" si="246"/>
        <v>#REF!</v>
      </c>
      <c r="CS99" s="148">
        <f t="shared" si="253"/>
        <v>0</v>
      </c>
      <c r="CT99" s="101"/>
      <c r="CU99" s="101"/>
      <c r="CV99" s="97">
        <f t="shared" si="254"/>
        <v>100</v>
      </c>
      <c r="CW99" s="98" t="e">
        <f t="shared" si="255"/>
        <v>#REF!</v>
      </c>
      <c r="CY99" s="6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EJ99" s="93" t="e">
        <f t="shared" si="242"/>
        <v>#REF!</v>
      </c>
      <c r="EK99" s="93"/>
      <c r="EL99" s="145" t="e">
        <f t="shared" si="247"/>
        <v>#REF!</v>
      </c>
      <c r="EM99" s="148">
        <f t="shared" si="256"/>
        <v>0</v>
      </c>
      <c r="EN99" s="101"/>
      <c r="EO99" s="101"/>
      <c r="EP99" s="97">
        <f t="shared" si="257"/>
        <v>100</v>
      </c>
      <c r="EQ99" s="98" t="e">
        <f t="shared" si="258"/>
        <v>#REF!</v>
      </c>
      <c r="ES99" s="6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GD99" s="93" t="e">
        <f t="shared" si="243"/>
        <v>#REF!</v>
      </c>
      <c r="GE99" s="93"/>
      <c r="GF99" s="145" t="e">
        <f t="shared" si="248"/>
        <v>#REF!</v>
      </c>
      <c r="GG99" s="148">
        <f t="shared" si="259"/>
        <v>0</v>
      </c>
      <c r="GH99" s="101"/>
      <c r="GI99" s="101"/>
      <c r="GJ99" s="97">
        <f t="shared" si="260"/>
        <v>100</v>
      </c>
      <c r="GK99" s="98" t="e">
        <f t="shared" si="261"/>
        <v>#REF!</v>
      </c>
      <c r="GM99" s="6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</row>
    <row r="100" spans="1:214" x14ac:dyDescent="0.25">
      <c r="A100" s="86" t="e">
        <f>#REF!</f>
        <v>#REF!</v>
      </c>
      <c r="B100" s="93"/>
      <c r="C100" s="93">
        <f t="shared" ca="1" si="244"/>
        <v>0</v>
      </c>
      <c r="D100" s="118">
        <v>0</v>
      </c>
      <c r="E100" s="101"/>
      <c r="F100" s="101"/>
      <c r="G100" s="118">
        <v>100</v>
      </c>
      <c r="H100" s="98">
        <f t="shared" ca="1" si="249"/>
        <v>0</v>
      </c>
      <c r="AV100" s="93" t="e">
        <f t="shared" si="240"/>
        <v>#REF!</v>
      </c>
      <c r="AW100" s="93"/>
      <c r="AX100" s="145" t="e">
        <f t="shared" si="245"/>
        <v>#REF!</v>
      </c>
      <c r="AY100" s="148">
        <f t="shared" si="250"/>
        <v>0</v>
      </c>
      <c r="AZ100" s="101"/>
      <c r="BA100" s="101"/>
      <c r="BB100" s="97">
        <f t="shared" si="251"/>
        <v>100</v>
      </c>
      <c r="BC100" s="98" t="e">
        <f t="shared" si="252"/>
        <v>#REF!</v>
      </c>
      <c r="BE100" s="6"/>
      <c r="CP100" s="14" t="e">
        <f t="shared" si="241"/>
        <v>#REF!</v>
      </c>
      <c r="CQ100" s="93"/>
      <c r="CR100" s="145" t="e">
        <f t="shared" si="246"/>
        <v>#REF!</v>
      </c>
      <c r="CS100" s="148">
        <f t="shared" si="253"/>
        <v>0</v>
      </c>
      <c r="CT100" s="101"/>
      <c r="CU100" s="101"/>
      <c r="CV100" s="97">
        <f t="shared" si="254"/>
        <v>100</v>
      </c>
      <c r="CW100" s="98" t="e">
        <f t="shared" si="255"/>
        <v>#REF!</v>
      </c>
      <c r="CY100" s="6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EJ100" s="93" t="e">
        <f t="shared" si="242"/>
        <v>#REF!</v>
      </c>
      <c r="EK100" s="93"/>
      <c r="EL100" s="145" t="e">
        <f t="shared" si="247"/>
        <v>#REF!</v>
      </c>
      <c r="EM100" s="148">
        <f t="shared" si="256"/>
        <v>0</v>
      </c>
      <c r="EN100" s="101"/>
      <c r="EO100" s="101"/>
      <c r="EP100" s="97">
        <f t="shared" si="257"/>
        <v>100</v>
      </c>
      <c r="EQ100" s="98" t="e">
        <f t="shared" si="258"/>
        <v>#REF!</v>
      </c>
      <c r="ES100" s="6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GD100" s="93" t="e">
        <f t="shared" si="243"/>
        <v>#REF!</v>
      </c>
      <c r="GE100" s="93"/>
      <c r="GF100" s="145" t="e">
        <f t="shared" si="248"/>
        <v>#REF!</v>
      </c>
      <c r="GG100" s="148">
        <f t="shared" si="259"/>
        <v>0</v>
      </c>
      <c r="GH100" s="101"/>
      <c r="GI100" s="101"/>
      <c r="GJ100" s="97">
        <f t="shared" si="260"/>
        <v>100</v>
      </c>
      <c r="GK100" s="98" t="e">
        <f t="shared" si="261"/>
        <v>#REF!</v>
      </c>
      <c r="GM100" s="6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</row>
    <row r="101" spans="1:214" x14ac:dyDescent="0.25">
      <c r="A101" s="86" t="e">
        <f>#REF!</f>
        <v>#REF!</v>
      </c>
      <c r="B101" s="93"/>
      <c r="C101" s="93">
        <f t="shared" ca="1" si="244"/>
        <v>0</v>
      </c>
      <c r="D101" s="118">
        <v>0</v>
      </c>
      <c r="E101" s="101"/>
      <c r="F101" s="101"/>
      <c r="G101" s="118">
        <v>100</v>
      </c>
      <c r="H101" s="98">
        <f t="shared" ca="1" si="249"/>
        <v>0</v>
      </c>
      <c r="AV101" s="93" t="e">
        <f t="shared" si="240"/>
        <v>#REF!</v>
      </c>
      <c r="AW101" s="93"/>
      <c r="AX101" s="145" t="e">
        <f t="shared" si="245"/>
        <v>#REF!</v>
      </c>
      <c r="AY101" s="148">
        <f t="shared" si="250"/>
        <v>0</v>
      </c>
      <c r="AZ101" s="101"/>
      <c r="BA101" s="101"/>
      <c r="BB101" s="97">
        <f t="shared" si="251"/>
        <v>100</v>
      </c>
      <c r="BC101" s="98" t="e">
        <f t="shared" si="252"/>
        <v>#REF!</v>
      </c>
      <c r="BE101" s="6"/>
      <c r="CP101" s="14" t="e">
        <f t="shared" si="241"/>
        <v>#REF!</v>
      </c>
      <c r="CQ101" s="93"/>
      <c r="CR101" s="145" t="e">
        <f t="shared" si="246"/>
        <v>#REF!</v>
      </c>
      <c r="CS101" s="148">
        <f t="shared" si="253"/>
        <v>0</v>
      </c>
      <c r="CT101" s="101"/>
      <c r="CU101" s="101"/>
      <c r="CV101" s="97">
        <f t="shared" si="254"/>
        <v>100</v>
      </c>
      <c r="CW101" s="98" t="e">
        <f t="shared" si="255"/>
        <v>#REF!</v>
      </c>
      <c r="CY101" s="6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EJ101" s="93" t="e">
        <f t="shared" si="242"/>
        <v>#REF!</v>
      </c>
      <c r="EK101" s="93"/>
      <c r="EL101" s="145" t="e">
        <f t="shared" si="247"/>
        <v>#REF!</v>
      </c>
      <c r="EM101" s="148">
        <f t="shared" si="256"/>
        <v>0</v>
      </c>
      <c r="EN101" s="101"/>
      <c r="EO101" s="101"/>
      <c r="EP101" s="97">
        <f t="shared" si="257"/>
        <v>100</v>
      </c>
      <c r="EQ101" s="98" t="e">
        <f t="shared" si="258"/>
        <v>#REF!</v>
      </c>
      <c r="ES101" s="6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GD101" s="93" t="e">
        <f t="shared" si="243"/>
        <v>#REF!</v>
      </c>
      <c r="GE101" s="93"/>
      <c r="GF101" s="145" t="e">
        <f t="shared" si="248"/>
        <v>#REF!</v>
      </c>
      <c r="GG101" s="148">
        <f t="shared" si="259"/>
        <v>0</v>
      </c>
      <c r="GH101" s="101"/>
      <c r="GI101" s="101"/>
      <c r="GJ101" s="97">
        <f t="shared" si="260"/>
        <v>100</v>
      </c>
      <c r="GK101" s="98" t="e">
        <f t="shared" si="261"/>
        <v>#REF!</v>
      </c>
      <c r="GM101" s="6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</row>
    <row r="102" spans="1:214" x14ac:dyDescent="0.25">
      <c r="A102" s="8" t="e">
        <f>#REF!</f>
        <v>#REF!</v>
      </c>
      <c r="B102" s="8"/>
      <c r="C102" s="95"/>
      <c r="D102" s="115"/>
      <c r="E102" s="8"/>
      <c r="F102" s="8"/>
      <c r="G102" s="8"/>
      <c r="H102" s="11">
        <f ca="1">SUM(H84:H101)</f>
        <v>0</v>
      </c>
      <c r="AV102" s="8" t="e">
        <f t="shared" si="240"/>
        <v>#REF!</v>
      </c>
      <c r="AW102" s="8"/>
      <c r="AX102" s="95"/>
      <c r="AY102" s="115"/>
      <c r="AZ102" s="8"/>
      <c r="BA102" s="8"/>
      <c r="BB102" s="115"/>
      <c r="BC102" s="11" t="e">
        <f>SUM(BC84:BC101)</f>
        <v>#REF!</v>
      </c>
      <c r="BE102" s="6"/>
      <c r="CP102" s="158" t="e">
        <f t="shared" si="241"/>
        <v>#REF!</v>
      </c>
      <c r="CQ102" s="8"/>
      <c r="CR102" s="95"/>
      <c r="CS102" s="115"/>
      <c r="CT102" s="8"/>
      <c r="CU102" s="8"/>
      <c r="CV102" s="115"/>
      <c r="CW102" s="11" t="e">
        <f>SUM(CW84:CW101)</f>
        <v>#REF!</v>
      </c>
      <c r="CY102" s="6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EJ102" s="8" t="e">
        <f t="shared" si="242"/>
        <v>#REF!</v>
      </c>
      <c r="EK102" s="8"/>
      <c r="EL102" s="95"/>
      <c r="EM102" s="115"/>
      <c r="EN102" s="8"/>
      <c r="EO102" s="8"/>
      <c r="EP102" s="115"/>
      <c r="EQ102" s="11" t="e">
        <f>SUM(EQ84:EQ101)</f>
        <v>#REF!</v>
      </c>
      <c r="ES102" s="6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GD102" s="8" t="e">
        <f t="shared" si="243"/>
        <v>#REF!</v>
      </c>
      <c r="GE102" s="8"/>
      <c r="GF102" s="95"/>
      <c r="GG102" s="115"/>
      <c r="GH102" s="8"/>
      <c r="GI102" s="8"/>
      <c r="GJ102" s="115"/>
      <c r="GK102" s="11" t="e">
        <f>SUM(GK84:GK101)</f>
        <v>#REF!</v>
      </c>
      <c r="GM102" s="6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</row>
    <row r="103" spans="1:214" x14ac:dyDescent="0.25">
      <c r="A103" s="19" t="e">
        <f>#REF!</f>
        <v>#REF!</v>
      </c>
      <c r="B103" s="19"/>
      <c r="C103" s="116"/>
      <c r="D103" s="96" t="e">
        <f>'1 - Eingabemaske'!#REF!</f>
        <v>#REF!</v>
      </c>
      <c r="E103" s="19"/>
      <c r="F103" s="19"/>
      <c r="G103" s="19"/>
      <c r="H103" s="25" t="e">
        <f ca="1">D103*H102</f>
        <v>#REF!</v>
      </c>
      <c r="AV103" s="19" t="e">
        <f t="shared" si="240"/>
        <v>#REF!</v>
      </c>
      <c r="AW103" s="19"/>
      <c r="AX103" s="116"/>
      <c r="AY103" s="96" t="e">
        <f>$D103</f>
        <v>#REF!</v>
      </c>
      <c r="AZ103" s="19"/>
      <c r="BA103" s="19"/>
      <c r="BB103" s="116"/>
      <c r="BC103" s="25" t="e">
        <f>AY103*BC102</f>
        <v>#REF!</v>
      </c>
      <c r="BE103" s="6"/>
      <c r="CP103" s="156" t="e">
        <f t="shared" si="241"/>
        <v>#REF!</v>
      </c>
      <c r="CQ103" s="19"/>
      <c r="CR103" s="116"/>
      <c r="CS103" s="96" t="e">
        <f>$D103</f>
        <v>#REF!</v>
      </c>
      <c r="CT103" s="19"/>
      <c r="CU103" s="19"/>
      <c r="CV103" s="116"/>
      <c r="CW103" s="25" t="e">
        <f>CS103*CW102</f>
        <v>#REF!</v>
      </c>
      <c r="CY103" s="6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EJ103" s="19" t="e">
        <f t="shared" si="242"/>
        <v>#REF!</v>
      </c>
      <c r="EK103" s="19"/>
      <c r="EL103" s="116"/>
      <c r="EM103" s="96" t="e">
        <f>$D103</f>
        <v>#REF!</v>
      </c>
      <c r="EN103" s="19"/>
      <c r="EO103" s="19"/>
      <c r="EP103" s="116"/>
      <c r="EQ103" s="25" t="e">
        <f>EM103*EQ102</f>
        <v>#REF!</v>
      </c>
      <c r="ES103" s="6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GD103" s="19" t="e">
        <f t="shared" si="243"/>
        <v>#REF!</v>
      </c>
      <c r="GE103" s="19"/>
      <c r="GF103" s="116"/>
      <c r="GG103" s="96" t="e">
        <f>$D103</f>
        <v>#REF!</v>
      </c>
      <c r="GH103" s="19"/>
      <c r="GI103" s="19"/>
      <c r="GJ103" s="116"/>
      <c r="GK103" s="25" t="e">
        <f>GG103*GK102</f>
        <v>#REF!</v>
      </c>
      <c r="GM103" s="6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</row>
    <row r="104" spans="1:214" x14ac:dyDescent="0.25">
      <c r="A104" s="8" t="e">
        <f>#REF!</f>
        <v>#REF!</v>
      </c>
      <c r="B104" s="8"/>
      <c r="C104" s="95"/>
      <c r="D104" s="115"/>
      <c r="E104" s="8"/>
      <c r="F104" s="8"/>
      <c r="G104" s="8"/>
      <c r="H104" s="11" t="e">
        <f ca="1">SUM(H102:H103)</f>
        <v>#REF!</v>
      </c>
      <c r="AV104" s="8" t="e">
        <f t="shared" si="240"/>
        <v>#REF!</v>
      </c>
      <c r="AW104" s="8"/>
      <c r="AX104" s="95"/>
      <c r="AY104" s="115"/>
      <c r="AZ104" s="8"/>
      <c r="BA104" s="8"/>
      <c r="BB104" s="115"/>
      <c r="BC104" s="11" t="e">
        <f>SUM(BC102:BC103)</f>
        <v>#REF!</v>
      </c>
      <c r="BE104" s="6"/>
      <c r="CP104" s="158" t="e">
        <f t="shared" si="241"/>
        <v>#REF!</v>
      </c>
      <c r="CQ104" s="8"/>
      <c r="CR104" s="95"/>
      <c r="CS104" s="115"/>
      <c r="CT104" s="8"/>
      <c r="CU104" s="8"/>
      <c r="CV104" s="115"/>
      <c r="CW104" s="11" t="e">
        <f>SUM(CW102:CW103)</f>
        <v>#REF!</v>
      </c>
      <c r="CY104" s="6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EJ104" s="8" t="e">
        <f t="shared" si="242"/>
        <v>#REF!</v>
      </c>
      <c r="EK104" s="8"/>
      <c r="EL104" s="95"/>
      <c r="EM104" s="115"/>
      <c r="EN104" s="8"/>
      <c r="EO104" s="8"/>
      <c r="EP104" s="115"/>
      <c r="EQ104" s="11" t="e">
        <f>SUM(EQ102:EQ103)</f>
        <v>#REF!</v>
      </c>
      <c r="ES104" s="6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GD104" s="8" t="e">
        <f t="shared" si="243"/>
        <v>#REF!</v>
      </c>
      <c r="GE104" s="8"/>
      <c r="GF104" s="95"/>
      <c r="GG104" s="115"/>
      <c r="GH104" s="8"/>
      <c r="GI104" s="8"/>
      <c r="GJ104" s="115"/>
      <c r="GK104" s="11" t="e">
        <f>SUM(GK102:GK103)</f>
        <v>#REF!</v>
      </c>
      <c r="GM104" s="6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</row>
    <row r="105" spans="1:214" x14ac:dyDescent="0.25">
      <c r="A105" s="33" t="e">
        <f>#REF!</f>
        <v>#REF!</v>
      </c>
      <c r="B105" s="33"/>
      <c r="C105" s="114" t="s">
        <v>75</v>
      </c>
      <c r="D105" s="114" t="s">
        <v>58</v>
      </c>
      <c r="E105" s="33"/>
      <c r="F105" s="33"/>
      <c r="G105" s="114" t="s">
        <v>75</v>
      </c>
      <c r="H105" s="55"/>
      <c r="AV105" s="33" t="e">
        <f t="shared" si="240"/>
        <v>#REF!</v>
      </c>
      <c r="AW105" s="33"/>
      <c r="AX105" s="114" t="s">
        <v>75</v>
      </c>
      <c r="AY105" s="114" t="s">
        <v>58</v>
      </c>
      <c r="AZ105" s="33"/>
      <c r="BA105" s="33"/>
      <c r="BB105" s="114" t="s">
        <v>75</v>
      </c>
      <c r="BC105" s="55"/>
      <c r="BE105" s="6"/>
      <c r="CP105" s="155" t="e">
        <f t="shared" si="241"/>
        <v>#REF!</v>
      </c>
      <c r="CQ105" s="33"/>
      <c r="CR105" s="114" t="s">
        <v>75</v>
      </c>
      <c r="CS105" s="114" t="s">
        <v>58</v>
      </c>
      <c r="CT105" s="33"/>
      <c r="CU105" s="33"/>
      <c r="CV105" s="114" t="s">
        <v>75</v>
      </c>
      <c r="CW105" s="55"/>
      <c r="CY105" s="6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EJ105" s="33" t="e">
        <f t="shared" si="242"/>
        <v>#REF!</v>
      </c>
      <c r="EK105" s="33"/>
      <c r="EL105" s="114" t="s">
        <v>75</v>
      </c>
      <c r="EM105" s="114" t="s">
        <v>58</v>
      </c>
      <c r="EN105" s="33"/>
      <c r="EO105" s="33"/>
      <c r="EP105" s="114" t="s">
        <v>75</v>
      </c>
      <c r="EQ105" s="55"/>
      <c r="ES105" s="6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GD105" s="33" t="e">
        <f t="shared" si="243"/>
        <v>#REF!</v>
      </c>
      <c r="GE105" s="33"/>
      <c r="GF105" s="114" t="s">
        <v>75</v>
      </c>
      <c r="GG105" s="114" t="s">
        <v>58</v>
      </c>
      <c r="GH105" s="33"/>
      <c r="GI105" s="33"/>
      <c r="GJ105" s="114" t="s">
        <v>75</v>
      </c>
      <c r="GK105" s="55"/>
      <c r="GM105" s="6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</row>
    <row r="106" spans="1:214" x14ac:dyDescent="0.25">
      <c r="A106" s="86" t="e">
        <f>#REF!</f>
        <v>#REF!</v>
      </c>
      <c r="B106" s="86"/>
      <c r="C106" s="93">
        <f t="shared" ref="C106:C118" ca="1" si="262">$N$4</f>
        <v>0</v>
      </c>
      <c r="D106" s="97" t="e">
        <f>#REF!</f>
        <v>#REF!</v>
      </c>
      <c r="E106" s="86"/>
      <c r="F106" s="86"/>
      <c r="G106" s="117">
        <v>0</v>
      </c>
      <c r="H106" s="98" t="e">
        <f ca="1">C106*D106*G106</f>
        <v>#REF!</v>
      </c>
      <c r="AV106" s="86" t="e">
        <f t="shared" si="240"/>
        <v>#REF!</v>
      </c>
      <c r="AW106" s="86"/>
      <c r="AX106" s="145" t="e">
        <f t="shared" ref="AX106:AX119" si="263">BB$1</f>
        <v>#REF!</v>
      </c>
      <c r="AY106" s="93" t="e">
        <f t="shared" ref="AY106:AY119" si="264">$D106</f>
        <v>#REF!</v>
      </c>
      <c r="AZ106" s="86"/>
      <c r="BA106" s="86"/>
      <c r="BB106" s="97">
        <f t="shared" ref="BB106:BB118" si="265">$G106</f>
        <v>0</v>
      </c>
      <c r="BC106" s="98" t="e">
        <f>AX106*AY106*BB106</f>
        <v>#REF!</v>
      </c>
      <c r="BE106" s="6"/>
      <c r="CP106" s="160" t="e">
        <f t="shared" si="241"/>
        <v>#REF!</v>
      </c>
      <c r="CQ106" s="86"/>
      <c r="CR106" s="145" t="e">
        <f t="shared" ref="CR106:CR119" si="266">CV$1</f>
        <v>#REF!</v>
      </c>
      <c r="CS106" s="93" t="e">
        <f t="shared" ref="CS106:CS119" si="267">$D106</f>
        <v>#REF!</v>
      </c>
      <c r="CT106" s="86"/>
      <c r="CU106" s="86"/>
      <c r="CV106" s="97">
        <f t="shared" ref="CV106:CV118" si="268">$G106</f>
        <v>0</v>
      </c>
      <c r="CW106" s="98" t="e">
        <f>CR106*CS106*CV106</f>
        <v>#REF!</v>
      </c>
      <c r="CY106" s="6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EJ106" s="86" t="e">
        <f t="shared" si="242"/>
        <v>#REF!</v>
      </c>
      <c r="EK106" s="86"/>
      <c r="EL106" s="145" t="e">
        <f t="shared" ref="EL106:EL119" si="269">EP$1</f>
        <v>#REF!</v>
      </c>
      <c r="EM106" s="93" t="e">
        <f t="shared" ref="EM106:EM119" si="270">$D106</f>
        <v>#REF!</v>
      </c>
      <c r="EN106" s="86"/>
      <c r="EO106" s="86"/>
      <c r="EP106" s="97">
        <f t="shared" ref="EP106:EP118" si="271">$G106</f>
        <v>0</v>
      </c>
      <c r="EQ106" s="98" t="e">
        <f>EL106*EM106*EP106</f>
        <v>#REF!</v>
      </c>
      <c r="ES106" s="6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GD106" s="86" t="e">
        <f t="shared" si="243"/>
        <v>#REF!</v>
      </c>
      <c r="GE106" s="86"/>
      <c r="GF106" s="145" t="e">
        <f t="shared" ref="GF106:GF119" si="272">GJ$1</f>
        <v>#REF!</v>
      </c>
      <c r="GG106" s="93" t="e">
        <f t="shared" ref="GG106:GG119" si="273">$D106</f>
        <v>#REF!</v>
      </c>
      <c r="GH106" s="86"/>
      <c r="GI106" s="86"/>
      <c r="GJ106" s="97">
        <f t="shared" ref="GJ106:GJ118" si="274">$G106</f>
        <v>0</v>
      </c>
      <c r="GK106" s="98" t="e">
        <f>GF106*GG106*GJ106</f>
        <v>#REF!</v>
      </c>
      <c r="GM106" s="6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</row>
    <row r="107" spans="1:214" x14ac:dyDescent="0.25">
      <c r="A107" s="86" t="e">
        <f>#REF!</f>
        <v>#REF!</v>
      </c>
      <c r="B107" s="86"/>
      <c r="C107" s="93">
        <f t="shared" ca="1" si="262"/>
        <v>0</v>
      </c>
      <c r="D107" s="97" t="e">
        <f>#REF!</f>
        <v>#REF!</v>
      </c>
      <c r="E107" s="86"/>
      <c r="F107" s="86"/>
      <c r="G107" s="117">
        <v>0</v>
      </c>
      <c r="H107" s="98" t="e">
        <f t="shared" ref="H107:H118" ca="1" si="275">C107*D107*G107</f>
        <v>#REF!</v>
      </c>
      <c r="AV107" s="86" t="e">
        <f t="shared" si="240"/>
        <v>#REF!</v>
      </c>
      <c r="AW107" s="86"/>
      <c r="AX107" s="145" t="e">
        <f t="shared" si="263"/>
        <v>#REF!</v>
      </c>
      <c r="AY107" s="93" t="e">
        <f t="shared" si="264"/>
        <v>#REF!</v>
      </c>
      <c r="AZ107" s="86"/>
      <c r="BA107" s="86"/>
      <c r="BB107" s="97">
        <f t="shared" si="265"/>
        <v>0</v>
      </c>
      <c r="BC107" s="98" t="e">
        <f t="shared" ref="BC107:BC118" si="276">AX107*AY107*BB107</f>
        <v>#REF!</v>
      </c>
      <c r="BE107" s="6"/>
      <c r="CP107" s="160" t="e">
        <f t="shared" si="241"/>
        <v>#REF!</v>
      </c>
      <c r="CQ107" s="86"/>
      <c r="CR107" s="145" t="e">
        <f t="shared" si="266"/>
        <v>#REF!</v>
      </c>
      <c r="CS107" s="93" t="e">
        <f t="shared" si="267"/>
        <v>#REF!</v>
      </c>
      <c r="CT107" s="86"/>
      <c r="CU107" s="86"/>
      <c r="CV107" s="97">
        <f t="shared" si="268"/>
        <v>0</v>
      </c>
      <c r="CW107" s="98" t="e">
        <f t="shared" ref="CW107:CW118" si="277">CR107*CS107*CV107</f>
        <v>#REF!</v>
      </c>
      <c r="CY107" s="6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EJ107" s="86" t="e">
        <f t="shared" si="242"/>
        <v>#REF!</v>
      </c>
      <c r="EK107" s="86"/>
      <c r="EL107" s="145" t="e">
        <f t="shared" si="269"/>
        <v>#REF!</v>
      </c>
      <c r="EM107" s="93" t="e">
        <f t="shared" si="270"/>
        <v>#REF!</v>
      </c>
      <c r="EN107" s="86"/>
      <c r="EO107" s="86"/>
      <c r="EP107" s="97">
        <f t="shared" si="271"/>
        <v>0</v>
      </c>
      <c r="EQ107" s="98" t="e">
        <f t="shared" ref="EQ107:EQ118" si="278">EL107*EM107*EP107</f>
        <v>#REF!</v>
      </c>
      <c r="ES107" s="6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GD107" s="86" t="e">
        <f t="shared" si="243"/>
        <v>#REF!</v>
      </c>
      <c r="GE107" s="86"/>
      <c r="GF107" s="145" t="e">
        <f t="shared" si="272"/>
        <v>#REF!</v>
      </c>
      <c r="GG107" s="93" t="e">
        <f t="shared" si="273"/>
        <v>#REF!</v>
      </c>
      <c r="GH107" s="86"/>
      <c r="GI107" s="86"/>
      <c r="GJ107" s="97">
        <f t="shared" si="274"/>
        <v>0</v>
      </c>
      <c r="GK107" s="98" t="e">
        <f t="shared" ref="GK107:GK118" si="279">GF107*GG107*GJ107</f>
        <v>#REF!</v>
      </c>
      <c r="GM107" s="6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</row>
    <row r="108" spans="1:214" x14ac:dyDescent="0.25">
      <c r="A108" s="86" t="e">
        <f>#REF!</f>
        <v>#REF!</v>
      </c>
      <c r="B108" s="86"/>
      <c r="C108" s="93">
        <f t="shared" ca="1" si="262"/>
        <v>0</v>
      </c>
      <c r="D108" s="97" t="e">
        <f>#REF!</f>
        <v>#REF!</v>
      </c>
      <c r="E108" s="86"/>
      <c r="F108" s="86"/>
      <c r="G108" s="117">
        <v>0</v>
      </c>
      <c r="H108" s="98" t="e">
        <f t="shared" ca="1" si="275"/>
        <v>#REF!</v>
      </c>
      <c r="AV108" s="86" t="e">
        <f t="shared" si="240"/>
        <v>#REF!</v>
      </c>
      <c r="AW108" s="86"/>
      <c r="AX108" s="145" t="e">
        <f t="shared" si="263"/>
        <v>#REF!</v>
      </c>
      <c r="AY108" s="93" t="e">
        <f t="shared" si="264"/>
        <v>#REF!</v>
      </c>
      <c r="AZ108" s="86"/>
      <c r="BA108" s="86"/>
      <c r="BB108" s="97">
        <f t="shared" si="265"/>
        <v>0</v>
      </c>
      <c r="BC108" s="98" t="e">
        <f t="shared" si="276"/>
        <v>#REF!</v>
      </c>
      <c r="BE108" s="6"/>
      <c r="CP108" s="160" t="e">
        <f t="shared" si="241"/>
        <v>#REF!</v>
      </c>
      <c r="CQ108" s="86"/>
      <c r="CR108" s="145" t="e">
        <f t="shared" si="266"/>
        <v>#REF!</v>
      </c>
      <c r="CS108" s="93" t="e">
        <f t="shared" si="267"/>
        <v>#REF!</v>
      </c>
      <c r="CT108" s="86"/>
      <c r="CU108" s="86"/>
      <c r="CV108" s="97">
        <f t="shared" si="268"/>
        <v>0</v>
      </c>
      <c r="CW108" s="98" t="e">
        <f t="shared" si="277"/>
        <v>#REF!</v>
      </c>
      <c r="CY108" s="6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EJ108" s="86" t="e">
        <f t="shared" si="242"/>
        <v>#REF!</v>
      </c>
      <c r="EK108" s="86"/>
      <c r="EL108" s="145" t="e">
        <f t="shared" si="269"/>
        <v>#REF!</v>
      </c>
      <c r="EM108" s="93" t="e">
        <f t="shared" si="270"/>
        <v>#REF!</v>
      </c>
      <c r="EN108" s="86"/>
      <c r="EO108" s="86"/>
      <c r="EP108" s="97">
        <f t="shared" si="271"/>
        <v>0</v>
      </c>
      <c r="EQ108" s="98" t="e">
        <f t="shared" si="278"/>
        <v>#REF!</v>
      </c>
      <c r="ES108" s="6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GD108" s="86" t="e">
        <f t="shared" si="243"/>
        <v>#REF!</v>
      </c>
      <c r="GE108" s="86"/>
      <c r="GF108" s="145" t="e">
        <f t="shared" si="272"/>
        <v>#REF!</v>
      </c>
      <c r="GG108" s="93" t="e">
        <f t="shared" si="273"/>
        <v>#REF!</v>
      </c>
      <c r="GH108" s="86"/>
      <c r="GI108" s="86"/>
      <c r="GJ108" s="97">
        <f t="shared" si="274"/>
        <v>0</v>
      </c>
      <c r="GK108" s="98" t="e">
        <f t="shared" si="279"/>
        <v>#REF!</v>
      </c>
      <c r="GM108" s="6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</row>
    <row r="109" spans="1:214" x14ac:dyDescent="0.25">
      <c r="A109" s="86" t="e">
        <f>#REF!</f>
        <v>#REF!</v>
      </c>
      <c r="B109" s="86"/>
      <c r="C109" s="93">
        <f t="shared" ca="1" si="262"/>
        <v>0</v>
      </c>
      <c r="D109" s="97" t="e">
        <f>#REF!</f>
        <v>#REF!</v>
      </c>
      <c r="E109" s="86"/>
      <c r="F109" s="86"/>
      <c r="G109" s="117">
        <v>0</v>
      </c>
      <c r="H109" s="98" t="e">
        <f t="shared" ca="1" si="275"/>
        <v>#REF!</v>
      </c>
      <c r="AV109" s="86" t="e">
        <f t="shared" si="240"/>
        <v>#REF!</v>
      </c>
      <c r="AW109" s="86"/>
      <c r="AX109" s="145" t="e">
        <f t="shared" si="263"/>
        <v>#REF!</v>
      </c>
      <c r="AY109" s="93" t="e">
        <f t="shared" si="264"/>
        <v>#REF!</v>
      </c>
      <c r="AZ109" s="86"/>
      <c r="BA109" s="86"/>
      <c r="BB109" s="97">
        <f t="shared" si="265"/>
        <v>0</v>
      </c>
      <c r="BC109" s="98" t="e">
        <f t="shared" si="276"/>
        <v>#REF!</v>
      </c>
      <c r="BE109" s="6"/>
      <c r="CP109" s="160" t="e">
        <f t="shared" si="241"/>
        <v>#REF!</v>
      </c>
      <c r="CQ109" s="86"/>
      <c r="CR109" s="145" t="e">
        <f t="shared" si="266"/>
        <v>#REF!</v>
      </c>
      <c r="CS109" s="93" t="e">
        <f t="shared" si="267"/>
        <v>#REF!</v>
      </c>
      <c r="CT109" s="86"/>
      <c r="CU109" s="86"/>
      <c r="CV109" s="97">
        <f t="shared" si="268"/>
        <v>0</v>
      </c>
      <c r="CW109" s="98" t="e">
        <f t="shared" si="277"/>
        <v>#REF!</v>
      </c>
      <c r="CY109" s="6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EJ109" s="86" t="e">
        <f t="shared" si="242"/>
        <v>#REF!</v>
      </c>
      <c r="EK109" s="86"/>
      <c r="EL109" s="145" t="e">
        <f t="shared" si="269"/>
        <v>#REF!</v>
      </c>
      <c r="EM109" s="93" t="e">
        <f t="shared" si="270"/>
        <v>#REF!</v>
      </c>
      <c r="EN109" s="86"/>
      <c r="EO109" s="86"/>
      <c r="EP109" s="97">
        <f t="shared" si="271"/>
        <v>0</v>
      </c>
      <c r="EQ109" s="98" t="e">
        <f t="shared" si="278"/>
        <v>#REF!</v>
      </c>
      <c r="ES109" s="6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GD109" s="86" t="e">
        <f t="shared" si="243"/>
        <v>#REF!</v>
      </c>
      <c r="GE109" s="86"/>
      <c r="GF109" s="145" t="e">
        <f t="shared" si="272"/>
        <v>#REF!</v>
      </c>
      <c r="GG109" s="93" t="e">
        <f t="shared" si="273"/>
        <v>#REF!</v>
      </c>
      <c r="GH109" s="86"/>
      <c r="GI109" s="86"/>
      <c r="GJ109" s="97">
        <f t="shared" si="274"/>
        <v>0</v>
      </c>
      <c r="GK109" s="98" t="e">
        <f t="shared" si="279"/>
        <v>#REF!</v>
      </c>
      <c r="GM109" s="6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</row>
    <row r="110" spans="1:214" x14ac:dyDescent="0.25">
      <c r="A110" s="86" t="e">
        <f>#REF!</f>
        <v>#REF!</v>
      </c>
      <c r="B110" s="86"/>
      <c r="C110" s="93">
        <f t="shared" ca="1" si="262"/>
        <v>0</v>
      </c>
      <c r="D110" s="97" t="e">
        <f>#REF!</f>
        <v>#REF!</v>
      </c>
      <c r="E110" s="86"/>
      <c r="F110" s="86"/>
      <c r="G110" s="117">
        <v>0</v>
      </c>
      <c r="H110" s="98" t="e">
        <f t="shared" ca="1" si="275"/>
        <v>#REF!</v>
      </c>
      <c r="AV110" s="86" t="e">
        <f t="shared" si="240"/>
        <v>#REF!</v>
      </c>
      <c r="AW110" s="86"/>
      <c r="AX110" s="145" t="e">
        <f t="shared" si="263"/>
        <v>#REF!</v>
      </c>
      <c r="AY110" s="93" t="e">
        <f t="shared" si="264"/>
        <v>#REF!</v>
      </c>
      <c r="AZ110" s="86"/>
      <c r="BA110" s="86"/>
      <c r="BB110" s="97">
        <f t="shared" si="265"/>
        <v>0</v>
      </c>
      <c r="BC110" s="98" t="e">
        <f t="shared" si="276"/>
        <v>#REF!</v>
      </c>
      <c r="BE110" s="6"/>
      <c r="CP110" s="160" t="e">
        <f t="shared" si="241"/>
        <v>#REF!</v>
      </c>
      <c r="CQ110" s="86"/>
      <c r="CR110" s="145" t="e">
        <f t="shared" si="266"/>
        <v>#REF!</v>
      </c>
      <c r="CS110" s="93" t="e">
        <f t="shared" si="267"/>
        <v>#REF!</v>
      </c>
      <c r="CT110" s="86"/>
      <c r="CU110" s="86"/>
      <c r="CV110" s="97">
        <f t="shared" si="268"/>
        <v>0</v>
      </c>
      <c r="CW110" s="98" t="e">
        <f t="shared" si="277"/>
        <v>#REF!</v>
      </c>
      <c r="CY110" s="6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EJ110" s="86" t="e">
        <f t="shared" si="242"/>
        <v>#REF!</v>
      </c>
      <c r="EK110" s="86"/>
      <c r="EL110" s="145" t="e">
        <f t="shared" si="269"/>
        <v>#REF!</v>
      </c>
      <c r="EM110" s="93" t="e">
        <f t="shared" si="270"/>
        <v>#REF!</v>
      </c>
      <c r="EN110" s="86"/>
      <c r="EO110" s="86"/>
      <c r="EP110" s="97">
        <f t="shared" si="271"/>
        <v>0</v>
      </c>
      <c r="EQ110" s="98" t="e">
        <f t="shared" si="278"/>
        <v>#REF!</v>
      </c>
      <c r="ES110" s="6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GD110" s="86" t="e">
        <f t="shared" si="243"/>
        <v>#REF!</v>
      </c>
      <c r="GE110" s="86"/>
      <c r="GF110" s="145" t="e">
        <f t="shared" si="272"/>
        <v>#REF!</v>
      </c>
      <c r="GG110" s="93" t="e">
        <f t="shared" si="273"/>
        <v>#REF!</v>
      </c>
      <c r="GH110" s="86"/>
      <c r="GI110" s="86"/>
      <c r="GJ110" s="97">
        <f t="shared" si="274"/>
        <v>0</v>
      </c>
      <c r="GK110" s="98" t="e">
        <f t="shared" si="279"/>
        <v>#REF!</v>
      </c>
      <c r="GM110" s="6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</row>
    <row r="111" spans="1:214" x14ac:dyDescent="0.25">
      <c r="A111" s="86" t="e">
        <f>#REF!</f>
        <v>#REF!</v>
      </c>
      <c r="B111" s="86"/>
      <c r="C111" s="93">
        <f t="shared" ca="1" si="262"/>
        <v>0</v>
      </c>
      <c r="D111" s="97" t="e">
        <f>#REF!</f>
        <v>#REF!</v>
      </c>
      <c r="E111" s="86"/>
      <c r="F111" s="86"/>
      <c r="G111" s="117">
        <v>0</v>
      </c>
      <c r="H111" s="98" t="e">
        <f t="shared" ca="1" si="275"/>
        <v>#REF!</v>
      </c>
      <c r="AV111" s="86" t="e">
        <f t="shared" si="240"/>
        <v>#REF!</v>
      </c>
      <c r="AW111" s="86"/>
      <c r="AX111" s="145" t="e">
        <f t="shared" si="263"/>
        <v>#REF!</v>
      </c>
      <c r="AY111" s="93" t="e">
        <f t="shared" si="264"/>
        <v>#REF!</v>
      </c>
      <c r="AZ111" s="86"/>
      <c r="BA111" s="86"/>
      <c r="BB111" s="97">
        <f t="shared" si="265"/>
        <v>0</v>
      </c>
      <c r="BC111" s="98" t="e">
        <f t="shared" si="276"/>
        <v>#REF!</v>
      </c>
      <c r="BE111" s="6"/>
      <c r="CP111" s="160" t="e">
        <f t="shared" si="241"/>
        <v>#REF!</v>
      </c>
      <c r="CQ111" s="86"/>
      <c r="CR111" s="145" t="e">
        <f t="shared" si="266"/>
        <v>#REF!</v>
      </c>
      <c r="CS111" s="93" t="e">
        <f t="shared" si="267"/>
        <v>#REF!</v>
      </c>
      <c r="CT111" s="86"/>
      <c r="CU111" s="86"/>
      <c r="CV111" s="97">
        <f t="shared" si="268"/>
        <v>0</v>
      </c>
      <c r="CW111" s="98" t="e">
        <f t="shared" si="277"/>
        <v>#REF!</v>
      </c>
      <c r="CY111" s="6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EJ111" s="86" t="e">
        <f t="shared" si="242"/>
        <v>#REF!</v>
      </c>
      <c r="EK111" s="86"/>
      <c r="EL111" s="145" t="e">
        <f t="shared" si="269"/>
        <v>#REF!</v>
      </c>
      <c r="EM111" s="93" t="e">
        <f t="shared" si="270"/>
        <v>#REF!</v>
      </c>
      <c r="EN111" s="86"/>
      <c r="EO111" s="86"/>
      <c r="EP111" s="97">
        <f t="shared" si="271"/>
        <v>0</v>
      </c>
      <c r="EQ111" s="98" t="e">
        <f t="shared" si="278"/>
        <v>#REF!</v>
      </c>
      <c r="ES111" s="6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GD111" s="86" t="e">
        <f t="shared" si="243"/>
        <v>#REF!</v>
      </c>
      <c r="GE111" s="86"/>
      <c r="GF111" s="145" t="e">
        <f t="shared" si="272"/>
        <v>#REF!</v>
      </c>
      <c r="GG111" s="93" t="e">
        <f t="shared" si="273"/>
        <v>#REF!</v>
      </c>
      <c r="GH111" s="86"/>
      <c r="GI111" s="86"/>
      <c r="GJ111" s="97">
        <f t="shared" si="274"/>
        <v>0</v>
      </c>
      <c r="GK111" s="98" t="e">
        <f t="shared" si="279"/>
        <v>#REF!</v>
      </c>
      <c r="GM111" s="6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</row>
    <row r="112" spans="1:214" x14ac:dyDescent="0.25">
      <c r="A112" s="86" t="e">
        <f>#REF!</f>
        <v>#REF!</v>
      </c>
      <c r="B112" s="86"/>
      <c r="C112" s="93">
        <f t="shared" ca="1" si="262"/>
        <v>0</v>
      </c>
      <c r="D112" s="97" t="e">
        <f>#REF!</f>
        <v>#REF!</v>
      </c>
      <c r="E112" s="86"/>
      <c r="F112" s="86"/>
      <c r="G112" s="117">
        <v>0</v>
      </c>
      <c r="H112" s="98" t="e">
        <f t="shared" ca="1" si="275"/>
        <v>#REF!</v>
      </c>
      <c r="AV112" s="86" t="e">
        <f t="shared" si="240"/>
        <v>#REF!</v>
      </c>
      <c r="AW112" s="86"/>
      <c r="AX112" s="145" t="e">
        <f t="shared" si="263"/>
        <v>#REF!</v>
      </c>
      <c r="AY112" s="93" t="e">
        <f t="shared" si="264"/>
        <v>#REF!</v>
      </c>
      <c r="AZ112" s="86"/>
      <c r="BA112" s="86"/>
      <c r="BB112" s="97">
        <f t="shared" si="265"/>
        <v>0</v>
      </c>
      <c r="BC112" s="98" t="e">
        <f t="shared" si="276"/>
        <v>#REF!</v>
      </c>
      <c r="BE112" s="6"/>
      <c r="CP112" s="160" t="e">
        <f t="shared" si="241"/>
        <v>#REF!</v>
      </c>
      <c r="CQ112" s="86"/>
      <c r="CR112" s="145" t="e">
        <f t="shared" si="266"/>
        <v>#REF!</v>
      </c>
      <c r="CS112" s="93" t="e">
        <f t="shared" si="267"/>
        <v>#REF!</v>
      </c>
      <c r="CT112" s="86"/>
      <c r="CU112" s="86"/>
      <c r="CV112" s="97">
        <f t="shared" si="268"/>
        <v>0</v>
      </c>
      <c r="CW112" s="98" t="e">
        <f t="shared" si="277"/>
        <v>#REF!</v>
      </c>
      <c r="CY112" s="6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EJ112" s="86" t="e">
        <f t="shared" si="242"/>
        <v>#REF!</v>
      </c>
      <c r="EK112" s="86"/>
      <c r="EL112" s="145" t="e">
        <f t="shared" si="269"/>
        <v>#REF!</v>
      </c>
      <c r="EM112" s="93" t="e">
        <f t="shared" si="270"/>
        <v>#REF!</v>
      </c>
      <c r="EN112" s="86"/>
      <c r="EO112" s="86"/>
      <c r="EP112" s="97">
        <f t="shared" si="271"/>
        <v>0</v>
      </c>
      <c r="EQ112" s="98" t="e">
        <f t="shared" si="278"/>
        <v>#REF!</v>
      </c>
      <c r="ES112" s="6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GD112" s="86" t="e">
        <f t="shared" si="243"/>
        <v>#REF!</v>
      </c>
      <c r="GE112" s="86"/>
      <c r="GF112" s="145" t="e">
        <f t="shared" si="272"/>
        <v>#REF!</v>
      </c>
      <c r="GG112" s="93" t="e">
        <f t="shared" si="273"/>
        <v>#REF!</v>
      </c>
      <c r="GH112" s="86"/>
      <c r="GI112" s="86"/>
      <c r="GJ112" s="97">
        <f t="shared" si="274"/>
        <v>0</v>
      </c>
      <c r="GK112" s="98" t="e">
        <f t="shared" si="279"/>
        <v>#REF!</v>
      </c>
      <c r="GM112" s="6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</row>
    <row r="113" spans="1:214" x14ac:dyDescent="0.25">
      <c r="A113" s="86" t="e">
        <f>#REF!</f>
        <v>#REF!</v>
      </c>
      <c r="B113" s="86"/>
      <c r="C113" s="93">
        <f t="shared" ca="1" si="262"/>
        <v>0</v>
      </c>
      <c r="D113" s="97" t="e">
        <f>#REF!</f>
        <v>#REF!</v>
      </c>
      <c r="E113" s="86"/>
      <c r="F113" s="86"/>
      <c r="G113" s="117">
        <v>0</v>
      </c>
      <c r="H113" s="98" t="e">
        <f t="shared" ca="1" si="275"/>
        <v>#REF!</v>
      </c>
      <c r="AV113" s="86" t="e">
        <f t="shared" si="240"/>
        <v>#REF!</v>
      </c>
      <c r="AW113" s="86"/>
      <c r="AX113" s="145" t="e">
        <f t="shared" si="263"/>
        <v>#REF!</v>
      </c>
      <c r="AY113" s="93" t="e">
        <f t="shared" si="264"/>
        <v>#REF!</v>
      </c>
      <c r="AZ113" s="86"/>
      <c r="BA113" s="86"/>
      <c r="BB113" s="97">
        <f t="shared" si="265"/>
        <v>0</v>
      </c>
      <c r="BC113" s="98" t="e">
        <f t="shared" si="276"/>
        <v>#REF!</v>
      </c>
      <c r="BE113" s="6"/>
      <c r="CP113" s="160" t="e">
        <f t="shared" si="241"/>
        <v>#REF!</v>
      </c>
      <c r="CQ113" s="86"/>
      <c r="CR113" s="145" t="e">
        <f t="shared" si="266"/>
        <v>#REF!</v>
      </c>
      <c r="CS113" s="93" t="e">
        <f t="shared" si="267"/>
        <v>#REF!</v>
      </c>
      <c r="CT113" s="86"/>
      <c r="CU113" s="86"/>
      <c r="CV113" s="97">
        <f t="shared" si="268"/>
        <v>0</v>
      </c>
      <c r="CW113" s="98" t="e">
        <f t="shared" si="277"/>
        <v>#REF!</v>
      </c>
      <c r="CY113" s="6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EJ113" s="86" t="e">
        <f t="shared" si="242"/>
        <v>#REF!</v>
      </c>
      <c r="EK113" s="86"/>
      <c r="EL113" s="145" t="e">
        <f t="shared" si="269"/>
        <v>#REF!</v>
      </c>
      <c r="EM113" s="93" t="e">
        <f t="shared" si="270"/>
        <v>#REF!</v>
      </c>
      <c r="EN113" s="86"/>
      <c r="EO113" s="86"/>
      <c r="EP113" s="97">
        <f t="shared" si="271"/>
        <v>0</v>
      </c>
      <c r="EQ113" s="98" t="e">
        <f t="shared" si="278"/>
        <v>#REF!</v>
      </c>
      <c r="ES113" s="6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GD113" s="86" t="e">
        <f t="shared" si="243"/>
        <v>#REF!</v>
      </c>
      <c r="GE113" s="86"/>
      <c r="GF113" s="145" t="e">
        <f t="shared" si="272"/>
        <v>#REF!</v>
      </c>
      <c r="GG113" s="93" t="e">
        <f t="shared" si="273"/>
        <v>#REF!</v>
      </c>
      <c r="GH113" s="86"/>
      <c r="GI113" s="86"/>
      <c r="GJ113" s="97">
        <f t="shared" si="274"/>
        <v>0</v>
      </c>
      <c r="GK113" s="98" t="e">
        <f t="shared" si="279"/>
        <v>#REF!</v>
      </c>
      <c r="GM113" s="6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</row>
    <row r="114" spans="1:214" x14ac:dyDescent="0.25">
      <c r="A114" s="86" t="e">
        <f>#REF!</f>
        <v>#REF!</v>
      </c>
      <c r="B114" s="86"/>
      <c r="C114" s="93">
        <f t="shared" ca="1" si="262"/>
        <v>0</v>
      </c>
      <c r="D114" s="97" t="e">
        <f>#REF!</f>
        <v>#REF!</v>
      </c>
      <c r="E114" s="86"/>
      <c r="F114" s="86"/>
      <c r="G114" s="117">
        <v>0</v>
      </c>
      <c r="H114" s="98" t="e">
        <f t="shared" ca="1" si="275"/>
        <v>#REF!</v>
      </c>
      <c r="AV114" s="86" t="e">
        <f t="shared" si="240"/>
        <v>#REF!</v>
      </c>
      <c r="AW114" s="86"/>
      <c r="AX114" s="145" t="e">
        <f t="shared" si="263"/>
        <v>#REF!</v>
      </c>
      <c r="AY114" s="93" t="e">
        <f t="shared" si="264"/>
        <v>#REF!</v>
      </c>
      <c r="AZ114" s="86"/>
      <c r="BA114" s="86"/>
      <c r="BB114" s="97">
        <f t="shared" si="265"/>
        <v>0</v>
      </c>
      <c r="BC114" s="98" t="e">
        <f t="shared" si="276"/>
        <v>#REF!</v>
      </c>
      <c r="BE114" s="6"/>
      <c r="CP114" s="160" t="e">
        <f t="shared" si="241"/>
        <v>#REF!</v>
      </c>
      <c r="CQ114" s="86"/>
      <c r="CR114" s="145" t="e">
        <f t="shared" si="266"/>
        <v>#REF!</v>
      </c>
      <c r="CS114" s="93" t="e">
        <f t="shared" si="267"/>
        <v>#REF!</v>
      </c>
      <c r="CT114" s="86"/>
      <c r="CU114" s="86"/>
      <c r="CV114" s="97">
        <f t="shared" si="268"/>
        <v>0</v>
      </c>
      <c r="CW114" s="98" t="e">
        <f t="shared" si="277"/>
        <v>#REF!</v>
      </c>
      <c r="CY114" s="6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EJ114" s="86" t="e">
        <f t="shared" si="242"/>
        <v>#REF!</v>
      </c>
      <c r="EK114" s="86"/>
      <c r="EL114" s="145" t="e">
        <f t="shared" si="269"/>
        <v>#REF!</v>
      </c>
      <c r="EM114" s="93" t="e">
        <f t="shared" si="270"/>
        <v>#REF!</v>
      </c>
      <c r="EN114" s="86"/>
      <c r="EO114" s="86"/>
      <c r="EP114" s="97">
        <f t="shared" si="271"/>
        <v>0</v>
      </c>
      <c r="EQ114" s="98" t="e">
        <f t="shared" si="278"/>
        <v>#REF!</v>
      </c>
      <c r="ES114" s="6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GD114" s="86" t="e">
        <f t="shared" si="243"/>
        <v>#REF!</v>
      </c>
      <c r="GE114" s="86"/>
      <c r="GF114" s="145" t="e">
        <f t="shared" si="272"/>
        <v>#REF!</v>
      </c>
      <c r="GG114" s="93" t="e">
        <f t="shared" si="273"/>
        <v>#REF!</v>
      </c>
      <c r="GH114" s="86"/>
      <c r="GI114" s="86"/>
      <c r="GJ114" s="97">
        <f t="shared" si="274"/>
        <v>0</v>
      </c>
      <c r="GK114" s="98" t="e">
        <f t="shared" si="279"/>
        <v>#REF!</v>
      </c>
      <c r="GM114" s="6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</row>
    <row r="115" spans="1:214" x14ac:dyDescent="0.25">
      <c r="A115" s="86" t="e">
        <f>#REF!</f>
        <v>#REF!</v>
      </c>
      <c r="B115" s="86"/>
      <c r="C115" s="93">
        <f t="shared" ca="1" si="262"/>
        <v>0</v>
      </c>
      <c r="D115" s="97" t="e">
        <f>#REF!</f>
        <v>#REF!</v>
      </c>
      <c r="E115" s="86"/>
      <c r="F115" s="86"/>
      <c r="G115" s="117">
        <v>0</v>
      </c>
      <c r="H115" s="98" t="e">
        <f t="shared" ca="1" si="275"/>
        <v>#REF!</v>
      </c>
      <c r="AV115" s="86" t="e">
        <f t="shared" si="240"/>
        <v>#REF!</v>
      </c>
      <c r="AW115" s="86"/>
      <c r="AX115" s="145" t="e">
        <f t="shared" si="263"/>
        <v>#REF!</v>
      </c>
      <c r="AY115" s="93" t="e">
        <f t="shared" si="264"/>
        <v>#REF!</v>
      </c>
      <c r="AZ115" s="86"/>
      <c r="BA115" s="86"/>
      <c r="BB115" s="97">
        <f t="shared" si="265"/>
        <v>0</v>
      </c>
      <c r="BC115" s="98" t="e">
        <f t="shared" si="276"/>
        <v>#REF!</v>
      </c>
      <c r="BE115" s="6"/>
      <c r="CP115" s="160" t="e">
        <f t="shared" si="241"/>
        <v>#REF!</v>
      </c>
      <c r="CQ115" s="86"/>
      <c r="CR115" s="145" t="e">
        <f t="shared" si="266"/>
        <v>#REF!</v>
      </c>
      <c r="CS115" s="93" t="e">
        <f t="shared" si="267"/>
        <v>#REF!</v>
      </c>
      <c r="CT115" s="86"/>
      <c r="CU115" s="86"/>
      <c r="CV115" s="97">
        <f t="shared" si="268"/>
        <v>0</v>
      </c>
      <c r="CW115" s="98" t="e">
        <f t="shared" si="277"/>
        <v>#REF!</v>
      </c>
      <c r="CY115" s="6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EJ115" s="86" t="e">
        <f t="shared" si="242"/>
        <v>#REF!</v>
      </c>
      <c r="EK115" s="86"/>
      <c r="EL115" s="145" t="e">
        <f t="shared" si="269"/>
        <v>#REF!</v>
      </c>
      <c r="EM115" s="93" t="e">
        <f t="shared" si="270"/>
        <v>#REF!</v>
      </c>
      <c r="EN115" s="86"/>
      <c r="EO115" s="86"/>
      <c r="EP115" s="97">
        <f t="shared" si="271"/>
        <v>0</v>
      </c>
      <c r="EQ115" s="98" t="e">
        <f t="shared" si="278"/>
        <v>#REF!</v>
      </c>
      <c r="ES115" s="6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3"/>
      <c r="FL115" s="93"/>
      <c r="GD115" s="86" t="e">
        <f t="shared" si="243"/>
        <v>#REF!</v>
      </c>
      <c r="GE115" s="86"/>
      <c r="GF115" s="145" t="e">
        <f t="shared" si="272"/>
        <v>#REF!</v>
      </c>
      <c r="GG115" s="93" t="e">
        <f t="shared" si="273"/>
        <v>#REF!</v>
      </c>
      <c r="GH115" s="86"/>
      <c r="GI115" s="86"/>
      <c r="GJ115" s="97">
        <f t="shared" si="274"/>
        <v>0</v>
      </c>
      <c r="GK115" s="98" t="e">
        <f t="shared" si="279"/>
        <v>#REF!</v>
      </c>
      <c r="GM115" s="6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</row>
    <row r="116" spans="1:214" x14ac:dyDescent="0.25">
      <c r="A116" s="100" t="e">
        <f>#REF!</f>
        <v>#REF!</v>
      </c>
      <c r="B116" s="97"/>
      <c r="C116" s="93">
        <f t="shared" ca="1" si="262"/>
        <v>0</v>
      </c>
      <c r="D116" s="97" t="e">
        <f>#REF!</f>
        <v>#REF!</v>
      </c>
      <c r="E116" s="86"/>
      <c r="F116" s="86"/>
      <c r="G116" s="117">
        <v>0</v>
      </c>
      <c r="H116" s="98" t="e">
        <f t="shared" ca="1" si="275"/>
        <v>#REF!</v>
      </c>
      <c r="AV116" s="97" t="e">
        <f t="shared" si="240"/>
        <v>#REF!</v>
      </c>
      <c r="AW116" s="97"/>
      <c r="AX116" s="145" t="e">
        <f t="shared" si="263"/>
        <v>#REF!</v>
      </c>
      <c r="AY116" s="93" t="e">
        <f t="shared" si="264"/>
        <v>#REF!</v>
      </c>
      <c r="AZ116" s="86"/>
      <c r="BA116" s="86"/>
      <c r="BB116" s="97">
        <f t="shared" si="265"/>
        <v>0</v>
      </c>
      <c r="BC116" s="98" t="e">
        <f t="shared" si="276"/>
        <v>#REF!</v>
      </c>
      <c r="BE116" s="6"/>
      <c r="CP116" s="160" t="e">
        <f t="shared" si="241"/>
        <v>#REF!</v>
      </c>
      <c r="CQ116" s="97"/>
      <c r="CR116" s="145" t="e">
        <f t="shared" si="266"/>
        <v>#REF!</v>
      </c>
      <c r="CS116" s="93" t="e">
        <f t="shared" si="267"/>
        <v>#REF!</v>
      </c>
      <c r="CT116" s="86"/>
      <c r="CU116" s="86"/>
      <c r="CV116" s="97">
        <f t="shared" si="268"/>
        <v>0</v>
      </c>
      <c r="CW116" s="98" t="e">
        <f t="shared" si="277"/>
        <v>#REF!</v>
      </c>
      <c r="CY116" s="6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EJ116" s="97" t="e">
        <f t="shared" si="242"/>
        <v>#REF!</v>
      </c>
      <c r="EK116" s="97"/>
      <c r="EL116" s="145" t="e">
        <f t="shared" si="269"/>
        <v>#REF!</v>
      </c>
      <c r="EM116" s="93" t="e">
        <f t="shared" si="270"/>
        <v>#REF!</v>
      </c>
      <c r="EN116" s="86"/>
      <c r="EO116" s="86"/>
      <c r="EP116" s="97">
        <f t="shared" si="271"/>
        <v>0</v>
      </c>
      <c r="EQ116" s="98" t="e">
        <f t="shared" si="278"/>
        <v>#REF!</v>
      </c>
      <c r="ES116" s="6"/>
      <c r="EW116" s="93"/>
      <c r="EX116" s="93"/>
      <c r="EY116" s="93"/>
      <c r="EZ116" s="93"/>
      <c r="FA116" s="93"/>
      <c r="FB116" s="93"/>
      <c r="FC116" s="93"/>
      <c r="FD116" s="93"/>
      <c r="FE116" s="93"/>
      <c r="FF116" s="93"/>
      <c r="FG116" s="93"/>
      <c r="FH116" s="93"/>
      <c r="FI116" s="93"/>
      <c r="FJ116" s="93"/>
      <c r="FK116" s="93"/>
      <c r="FL116" s="93"/>
      <c r="GD116" s="97" t="e">
        <f t="shared" si="243"/>
        <v>#REF!</v>
      </c>
      <c r="GE116" s="97"/>
      <c r="GF116" s="145" t="e">
        <f t="shared" si="272"/>
        <v>#REF!</v>
      </c>
      <c r="GG116" s="93" t="e">
        <f t="shared" si="273"/>
        <v>#REF!</v>
      </c>
      <c r="GH116" s="86"/>
      <c r="GI116" s="86"/>
      <c r="GJ116" s="97">
        <f t="shared" si="274"/>
        <v>0</v>
      </c>
      <c r="GK116" s="98" t="e">
        <f t="shared" si="279"/>
        <v>#REF!</v>
      </c>
      <c r="GM116" s="6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3"/>
      <c r="HF116" s="93"/>
    </row>
    <row r="117" spans="1:214" x14ac:dyDescent="0.25">
      <c r="A117" s="100" t="e">
        <f>#REF!</f>
        <v>#REF!</v>
      </c>
      <c r="B117" s="93"/>
      <c r="C117" s="93">
        <f t="shared" ca="1" si="262"/>
        <v>0</v>
      </c>
      <c r="D117" s="97" t="e">
        <f>#REF!</f>
        <v>#REF!</v>
      </c>
      <c r="E117" s="86"/>
      <c r="F117" s="86"/>
      <c r="G117" s="117">
        <v>0</v>
      </c>
      <c r="H117" s="98" t="e">
        <f t="shared" ca="1" si="275"/>
        <v>#REF!</v>
      </c>
      <c r="AV117" s="93" t="e">
        <f t="shared" si="240"/>
        <v>#REF!</v>
      </c>
      <c r="AW117" s="93"/>
      <c r="AX117" s="145" t="e">
        <f t="shared" si="263"/>
        <v>#REF!</v>
      </c>
      <c r="AY117" s="93" t="e">
        <f t="shared" si="264"/>
        <v>#REF!</v>
      </c>
      <c r="AZ117" s="86"/>
      <c r="BA117" s="86"/>
      <c r="BB117" s="97">
        <f t="shared" si="265"/>
        <v>0</v>
      </c>
      <c r="BC117" s="98" t="e">
        <f t="shared" si="276"/>
        <v>#REF!</v>
      </c>
      <c r="BE117" s="6"/>
      <c r="CP117" s="14" t="e">
        <f t="shared" si="241"/>
        <v>#REF!</v>
      </c>
      <c r="CQ117" s="93"/>
      <c r="CR117" s="145" t="e">
        <f t="shared" si="266"/>
        <v>#REF!</v>
      </c>
      <c r="CS117" s="93" t="e">
        <f t="shared" si="267"/>
        <v>#REF!</v>
      </c>
      <c r="CT117" s="86"/>
      <c r="CU117" s="86"/>
      <c r="CV117" s="97">
        <f t="shared" si="268"/>
        <v>0</v>
      </c>
      <c r="CW117" s="98" t="e">
        <f t="shared" si="277"/>
        <v>#REF!</v>
      </c>
      <c r="CY117" s="6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EJ117" s="93" t="e">
        <f t="shared" si="242"/>
        <v>#REF!</v>
      </c>
      <c r="EK117" s="93"/>
      <c r="EL117" s="145" t="e">
        <f t="shared" si="269"/>
        <v>#REF!</v>
      </c>
      <c r="EM117" s="93" t="e">
        <f t="shared" si="270"/>
        <v>#REF!</v>
      </c>
      <c r="EN117" s="86"/>
      <c r="EO117" s="86"/>
      <c r="EP117" s="97">
        <f t="shared" si="271"/>
        <v>0</v>
      </c>
      <c r="EQ117" s="98" t="e">
        <f t="shared" si="278"/>
        <v>#REF!</v>
      </c>
      <c r="ES117" s="6"/>
      <c r="EW117" s="93"/>
      <c r="EX117" s="93"/>
      <c r="EY117" s="93"/>
      <c r="EZ117" s="93"/>
      <c r="FA117" s="93"/>
      <c r="FB117" s="93"/>
      <c r="FC117" s="93"/>
      <c r="FD117" s="93"/>
      <c r="FE117" s="93"/>
      <c r="FF117" s="93"/>
      <c r="FG117" s="93"/>
      <c r="FH117" s="93"/>
      <c r="FI117" s="93"/>
      <c r="FJ117" s="93"/>
      <c r="FK117" s="93"/>
      <c r="FL117" s="93"/>
      <c r="GD117" s="93" t="e">
        <f t="shared" si="243"/>
        <v>#REF!</v>
      </c>
      <c r="GE117" s="93"/>
      <c r="GF117" s="145" t="e">
        <f t="shared" si="272"/>
        <v>#REF!</v>
      </c>
      <c r="GG117" s="93" t="e">
        <f t="shared" si="273"/>
        <v>#REF!</v>
      </c>
      <c r="GH117" s="86"/>
      <c r="GI117" s="86"/>
      <c r="GJ117" s="97">
        <f t="shared" si="274"/>
        <v>0</v>
      </c>
      <c r="GK117" s="98" t="e">
        <f t="shared" si="279"/>
        <v>#REF!</v>
      </c>
      <c r="GM117" s="6"/>
      <c r="GQ117" s="93"/>
      <c r="GR117" s="93"/>
      <c r="GS117" s="93"/>
      <c r="GT117" s="93"/>
      <c r="GU117" s="93"/>
      <c r="GV117" s="93"/>
      <c r="GW117" s="93"/>
      <c r="GX117" s="93"/>
      <c r="GY117" s="93"/>
      <c r="GZ117" s="93"/>
      <c r="HA117" s="93"/>
      <c r="HB117" s="93"/>
      <c r="HC117" s="93"/>
      <c r="HD117" s="93"/>
      <c r="HE117" s="93"/>
      <c r="HF117" s="93"/>
    </row>
    <row r="118" spans="1:214" x14ac:dyDescent="0.25">
      <c r="A118" s="100" t="e">
        <f>#REF!</f>
        <v>#REF!</v>
      </c>
      <c r="B118" s="93"/>
      <c r="C118" s="93">
        <f t="shared" ca="1" si="262"/>
        <v>0</v>
      </c>
      <c r="D118" s="97" t="e">
        <f>#REF!</f>
        <v>#REF!</v>
      </c>
      <c r="E118" s="86"/>
      <c r="F118" s="86"/>
      <c r="G118" s="117">
        <v>0</v>
      </c>
      <c r="H118" s="98" t="e">
        <f t="shared" ca="1" si="275"/>
        <v>#REF!</v>
      </c>
      <c r="AV118" s="93" t="e">
        <f t="shared" si="240"/>
        <v>#REF!</v>
      </c>
      <c r="AW118" s="93"/>
      <c r="AX118" s="145" t="e">
        <f t="shared" si="263"/>
        <v>#REF!</v>
      </c>
      <c r="AY118" s="93" t="e">
        <f t="shared" si="264"/>
        <v>#REF!</v>
      </c>
      <c r="AZ118" s="86"/>
      <c r="BA118" s="86"/>
      <c r="BB118" s="97">
        <f t="shared" si="265"/>
        <v>0</v>
      </c>
      <c r="BC118" s="98" t="e">
        <f t="shared" si="276"/>
        <v>#REF!</v>
      </c>
      <c r="BE118" s="6"/>
      <c r="CP118" s="14" t="e">
        <f t="shared" si="241"/>
        <v>#REF!</v>
      </c>
      <c r="CQ118" s="93"/>
      <c r="CR118" s="145" t="e">
        <f t="shared" si="266"/>
        <v>#REF!</v>
      </c>
      <c r="CS118" s="93" t="e">
        <f t="shared" si="267"/>
        <v>#REF!</v>
      </c>
      <c r="CT118" s="86"/>
      <c r="CU118" s="86"/>
      <c r="CV118" s="97">
        <f t="shared" si="268"/>
        <v>0</v>
      </c>
      <c r="CW118" s="98" t="e">
        <f t="shared" si="277"/>
        <v>#REF!</v>
      </c>
      <c r="CY118" s="6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EJ118" s="93" t="e">
        <f t="shared" si="242"/>
        <v>#REF!</v>
      </c>
      <c r="EK118" s="93"/>
      <c r="EL118" s="145" t="e">
        <f t="shared" si="269"/>
        <v>#REF!</v>
      </c>
      <c r="EM118" s="93" t="e">
        <f t="shared" si="270"/>
        <v>#REF!</v>
      </c>
      <c r="EN118" s="86"/>
      <c r="EO118" s="86"/>
      <c r="EP118" s="97">
        <f t="shared" si="271"/>
        <v>0</v>
      </c>
      <c r="EQ118" s="98" t="e">
        <f t="shared" si="278"/>
        <v>#REF!</v>
      </c>
      <c r="ES118" s="6"/>
      <c r="EW118" s="93"/>
      <c r="EX118" s="93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3"/>
      <c r="FK118" s="93"/>
      <c r="FL118" s="93"/>
      <c r="GD118" s="93" t="e">
        <f t="shared" si="243"/>
        <v>#REF!</v>
      </c>
      <c r="GE118" s="93"/>
      <c r="GF118" s="145" t="e">
        <f t="shared" si="272"/>
        <v>#REF!</v>
      </c>
      <c r="GG118" s="93" t="e">
        <f t="shared" si="273"/>
        <v>#REF!</v>
      </c>
      <c r="GH118" s="86"/>
      <c r="GI118" s="86"/>
      <c r="GJ118" s="97">
        <f t="shared" si="274"/>
        <v>0</v>
      </c>
      <c r="GK118" s="98" t="e">
        <f t="shared" si="279"/>
        <v>#REF!</v>
      </c>
      <c r="GM118" s="6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</row>
    <row r="119" spans="1:214" x14ac:dyDescent="0.25">
      <c r="A119" s="2" t="e">
        <f>#REF!</f>
        <v>#REF!</v>
      </c>
      <c r="B119" s="93"/>
      <c r="C119" s="93">
        <f t="shared" ref="C119" ca="1" si="280">$N$4</f>
        <v>0</v>
      </c>
      <c r="D119" s="94">
        <v>0</v>
      </c>
      <c r="E119" s="101"/>
      <c r="F119" s="101"/>
      <c r="G119" s="101"/>
      <c r="H119" s="98">
        <f ca="1">C119*D119</f>
        <v>0</v>
      </c>
      <c r="AV119" s="93" t="e">
        <f t="shared" si="240"/>
        <v>#REF!</v>
      </c>
      <c r="AW119" s="93"/>
      <c r="AX119" s="145" t="e">
        <f t="shared" si="263"/>
        <v>#REF!</v>
      </c>
      <c r="AY119" s="148">
        <f t="shared" si="264"/>
        <v>0</v>
      </c>
      <c r="AZ119" s="101"/>
      <c r="BA119" s="101"/>
      <c r="BB119" s="153"/>
      <c r="BC119" s="98" t="e">
        <f>AX119*AY119</f>
        <v>#REF!</v>
      </c>
      <c r="BE119" s="6"/>
      <c r="CP119" s="14" t="e">
        <f t="shared" si="241"/>
        <v>#REF!</v>
      </c>
      <c r="CQ119" s="93"/>
      <c r="CR119" s="145" t="e">
        <f t="shared" si="266"/>
        <v>#REF!</v>
      </c>
      <c r="CS119" s="148">
        <f t="shared" si="267"/>
        <v>0</v>
      </c>
      <c r="CT119" s="101"/>
      <c r="CU119" s="101"/>
      <c r="CV119" s="153"/>
      <c r="CW119" s="98" t="e">
        <f>CR119*CS119</f>
        <v>#REF!</v>
      </c>
      <c r="CY119" s="6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EJ119" s="93" t="e">
        <f t="shared" si="242"/>
        <v>#REF!</v>
      </c>
      <c r="EK119" s="93"/>
      <c r="EL119" s="145" t="e">
        <f t="shared" si="269"/>
        <v>#REF!</v>
      </c>
      <c r="EM119" s="148">
        <f t="shared" si="270"/>
        <v>0</v>
      </c>
      <c r="EN119" s="101"/>
      <c r="EO119" s="101"/>
      <c r="EP119" s="153"/>
      <c r="EQ119" s="98" t="e">
        <f>EL119*EM119</f>
        <v>#REF!</v>
      </c>
      <c r="ES119" s="6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GD119" s="93" t="e">
        <f t="shared" si="243"/>
        <v>#REF!</v>
      </c>
      <c r="GE119" s="93"/>
      <c r="GF119" s="145" t="e">
        <f t="shared" si="272"/>
        <v>#REF!</v>
      </c>
      <c r="GG119" s="148">
        <f t="shared" si="273"/>
        <v>0</v>
      </c>
      <c r="GH119" s="101"/>
      <c r="GI119" s="101"/>
      <c r="GJ119" s="153"/>
      <c r="GK119" s="98" t="e">
        <f>GF119*GG119</f>
        <v>#REF!</v>
      </c>
      <c r="GM119" s="6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</row>
    <row r="120" spans="1:214" x14ac:dyDescent="0.25">
      <c r="A120" s="8" t="e">
        <f>#REF!</f>
        <v>#REF!</v>
      </c>
      <c r="B120" s="8"/>
      <c r="C120" s="95"/>
      <c r="D120" s="115"/>
      <c r="E120" s="8"/>
      <c r="F120" s="8"/>
      <c r="G120" s="8"/>
      <c r="H120" s="11" t="e">
        <f ca="1">SUM(H106:H119)</f>
        <v>#REF!</v>
      </c>
      <c r="AV120" s="8" t="e">
        <f t="shared" si="240"/>
        <v>#REF!</v>
      </c>
      <c r="AW120" s="8"/>
      <c r="AX120" s="95"/>
      <c r="AY120" s="115"/>
      <c r="AZ120" s="8"/>
      <c r="BA120" s="8"/>
      <c r="BB120" s="115"/>
      <c r="BC120" s="11" t="e">
        <f>SUM(BC106:BC119)</f>
        <v>#REF!</v>
      </c>
      <c r="BE120" s="6"/>
      <c r="CP120" s="158" t="e">
        <f t="shared" si="241"/>
        <v>#REF!</v>
      </c>
      <c r="CQ120" s="8"/>
      <c r="CR120" s="95"/>
      <c r="CS120" s="115"/>
      <c r="CT120" s="8"/>
      <c r="CU120" s="8"/>
      <c r="CV120" s="115"/>
      <c r="CW120" s="11" t="e">
        <f>SUM(CW106:CW119)</f>
        <v>#REF!</v>
      </c>
      <c r="CY120" s="6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EJ120" s="8" t="e">
        <f t="shared" si="242"/>
        <v>#REF!</v>
      </c>
      <c r="EK120" s="8"/>
      <c r="EL120" s="95"/>
      <c r="EM120" s="115"/>
      <c r="EN120" s="8"/>
      <c r="EO120" s="8"/>
      <c r="EP120" s="115"/>
      <c r="EQ120" s="11" t="e">
        <f>SUM(EQ106:EQ119)</f>
        <v>#REF!</v>
      </c>
      <c r="ES120" s="6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GD120" s="8" t="e">
        <f t="shared" si="243"/>
        <v>#REF!</v>
      </c>
      <c r="GE120" s="8"/>
      <c r="GF120" s="95"/>
      <c r="GG120" s="115"/>
      <c r="GH120" s="8"/>
      <c r="GI120" s="8"/>
      <c r="GJ120" s="115"/>
      <c r="GK120" s="11" t="e">
        <f>SUM(GK106:GK119)</f>
        <v>#REF!</v>
      </c>
      <c r="GM120" s="6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</row>
    <row r="121" spans="1:214" x14ac:dyDescent="0.25">
      <c r="A121" s="33" t="e">
        <f>#REF!</f>
        <v>#REF!</v>
      </c>
      <c r="B121" s="33"/>
      <c r="C121" s="114" t="s">
        <v>75</v>
      </c>
      <c r="D121" s="114" t="s">
        <v>58</v>
      </c>
      <c r="E121" s="33"/>
      <c r="F121" s="33"/>
      <c r="G121" s="114" t="s">
        <v>75</v>
      </c>
      <c r="H121" s="55"/>
      <c r="AV121" s="33" t="e">
        <f t="shared" si="240"/>
        <v>#REF!</v>
      </c>
      <c r="AW121" s="33"/>
      <c r="AX121" s="114" t="s">
        <v>75</v>
      </c>
      <c r="AY121" s="114" t="s">
        <v>58</v>
      </c>
      <c r="AZ121" s="33"/>
      <c r="BA121" s="33"/>
      <c r="BB121" s="114" t="s">
        <v>75</v>
      </c>
      <c r="BC121" s="55"/>
      <c r="BE121" s="6"/>
      <c r="CP121" s="155" t="e">
        <f t="shared" si="241"/>
        <v>#REF!</v>
      </c>
      <c r="CQ121" s="33"/>
      <c r="CR121" s="114" t="s">
        <v>75</v>
      </c>
      <c r="CS121" s="114" t="s">
        <v>58</v>
      </c>
      <c r="CT121" s="33"/>
      <c r="CU121" s="33"/>
      <c r="CV121" s="114" t="s">
        <v>75</v>
      </c>
      <c r="CW121" s="55"/>
      <c r="CY121" s="6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EJ121" s="33" t="e">
        <f t="shared" si="242"/>
        <v>#REF!</v>
      </c>
      <c r="EK121" s="33"/>
      <c r="EL121" s="114" t="s">
        <v>75</v>
      </c>
      <c r="EM121" s="114" t="s">
        <v>58</v>
      </c>
      <c r="EN121" s="33"/>
      <c r="EO121" s="33"/>
      <c r="EP121" s="114" t="s">
        <v>75</v>
      </c>
      <c r="EQ121" s="55"/>
      <c r="ES121" s="6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GD121" s="33" t="e">
        <f t="shared" si="243"/>
        <v>#REF!</v>
      </c>
      <c r="GE121" s="33"/>
      <c r="GF121" s="114" t="s">
        <v>75</v>
      </c>
      <c r="GG121" s="114" t="s">
        <v>58</v>
      </c>
      <c r="GH121" s="33"/>
      <c r="GI121" s="33"/>
      <c r="GJ121" s="114" t="s">
        <v>75</v>
      </c>
      <c r="GK121" s="55"/>
      <c r="GM121" s="6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</row>
    <row r="122" spans="1:214" x14ac:dyDescent="0.25">
      <c r="A122" s="86" t="e">
        <f>#REF!</f>
        <v>#REF!</v>
      </c>
      <c r="B122" s="86"/>
      <c r="C122" s="93">
        <v>1</v>
      </c>
      <c r="D122" s="97" t="e">
        <f>#REF!</f>
        <v>#REF!</v>
      </c>
      <c r="E122" s="86"/>
      <c r="F122" s="86"/>
      <c r="G122" s="117">
        <v>0</v>
      </c>
      <c r="H122" s="98" t="e">
        <f>C122*D122*G122</f>
        <v>#REF!</v>
      </c>
      <c r="AV122" s="86" t="e">
        <f t="shared" si="240"/>
        <v>#REF!</v>
      </c>
      <c r="AW122" s="86"/>
      <c r="AX122" s="145">
        <f>$C122</f>
        <v>1</v>
      </c>
      <c r="AY122" s="93" t="e">
        <f t="shared" ref="AY122:AY133" si="281">$D122</f>
        <v>#REF!</v>
      </c>
      <c r="AZ122" s="86"/>
      <c r="BA122" s="86"/>
      <c r="BB122" s="97">
        <f t="shared" ref="BB122:BB133" si="282">$G122</f>
        <v>0</v>
      </c>
      <c r="BC122" s="98" t="e">
        <f>AX122*AY122*BB122</f>
        <v>#REF!</v>
      </c>
      <c r="BE122" s="6"/>
      <c r="CP122" s="160" t="e">
        <f t="shared" si="241"/>
        <v>#REF!</v>
      </c>
      <c r="CQ122" s="86"/>
      <c r="CR122" s="145">
        <f>$C122</f>
        <v>1</v>
      </c>
      <c r="CS122" s="93" t="e">
        <f t="shared" ref="CS122:CS133" si="283">$D122</f>
        <v>#REF!</v>
      </c>
      <c r="CT122" s="86"/>
      <c r="CU122" s="86"/>
      <c r="CV122" s="97">
        <f t="shared" ref="CV122:CV133" si="284">$G122</f>
        <v>0</v>
      </c>
      <c r="CW122" s="98" t="e">
        <f>CR122*CS122*CV122</f>
        <v>#REF!</v>
      </c>
      <c r="CY122" s="6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EJ122" s="86" t="e">
        <f t="shared" si="242"/>
        <v>#REF!</v>
      </c>
      <c r="EK122" s="86"/>
      <c r="EL122" s="145">
        <f>$C122</f>
        <v>1</v>
      </c>
      <c r="EM122" s="93" t="e">
        <f t="shared" ref="EM122:EM133" si="285">$D122</f>
        <v>#REF!</v>
      </c>
      <c r="EN122" s="86"/>
      <c r="EO122" s="86"/>
      <c r="EP122" s="97">
        <f t="shared" ref="EP122:EP133" si="286">$G122</f>
        <v>0</v>
      </c>
      <c r="EQ122" s="98" t="e">
        <f>EL122*EM122*EP122</f>
        <v>#REF!</v>
      </c>
      <c r="ES122" s="6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GD122" s="86" t="e">
        <f t="shared" si="243"/>
        <v>#REF!</v>
      </c>
      <c r="GE122" s="86"/>
      <c r="GF122" s="145">
        <f>$C122</f>
        <v>1</v>
      </c>
      <c r="GG122" s="93" t="e">
        <f t="shared" ref="GG122:GG133" si="287">$D122</f>
        <v>#REF!</v>
      </c>
      <c r="GH122" s="86"/>
      <c r="GI122" s="86"/>
      <c r="GJ122" s="97">
        <f t="shared" ref="GJ122:GJ133" si="288">$G122</f>
        <v>0</v>
      </c>
      <c r="GK122" s="98" t="e">
        <f>GF122*GG122*GJ122</f>
        <v>#REF!</v>
      </c>
      <c r="GM122" s="6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</row>
    <row r="123" spans="1:214" x14ac:dyDescent="0.25">
      <c r="A123" s="86" t="e">
        <f>#REF!</f>
        <v>#REF!</v>
      </c>
      <c r="B123" s="86"/>
      <c r="C123" s="93">
        <v>1</v>
      </c>
      <c r="D123" s="97" t="e">
        <f>#REF!</f>
        <v>#REF!</v>
      </c>
      <c r="E123" s="86"/>
      <c r="F123" s="86"/>
      <c r="G123" s="117">
        <v>0</v>
      </c>
      <c r="H123" s="98" t="e">
        <f t="shared" ref="H123:H133" si="289">C123*D123*G123</f>
        <v>#REF!</v>
      </c>
      <c r="AV123" s="86" t="e">
        <f t="shared" si="240"/>
        <v>#REF!</v>
      </c>
      <c r="AW123" s="86"/>
      <c r="AX123" s="145">
        <f t="shared" ref="AX123:AX133" si="290">$C123</f>
        <v>1</v>
      </c>
      <c r="AY123" s="93" t="e">
        <f t="shared" si="281"/>
        <v>#REF!</v>
      </c>
      <c r="AZ123" s="86"/>
      <c r="BA123" s="86"/>
      <c r="BB123" s="97">
        <f t="shared" si="282"/>
        <v>0</v>
      </c>
      <c r="BC123" s="98" t="e">
        <f t="shared" ref="BC123:BC133" si="291">AX123*AY123*BB123</f>
        <v>#REF!</v>
      </c>
      <c r="BE123" s="6"/>
      <c r="CP123" s="160" t="e">
        <f t="shared" si="241"/>
        <v>#REF!</v>
      </c>
      <c r="CQ123" s="86"/>
      <c r="CR123" s="145">
        <f t="shared" ref="CR123:CR133" si="292">$C123</f>
        <v>1</v>
      </c>
      <c r="CS123" s="93" t="e">
        <f t="shared" si="283"/>
        <v>#REF!</v>
      </c>
      <c r="CT123" s="86"/>
      <c r="CU123" s="86"/>
      <c r="CV123" s="97">
        <f t="shared" si="284"/>
        <v>0</v>
      </c>
      <c r="CW123" s="98" t="e">
        <f t="shared" ref="CW123:CW133" si="293">CR123*CS123*CV123</f>
        <v>#REF!</v>
      </c>
      <c r="CY123" s="6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EJ123" s="86" t="e">
        <f t="shared" si="242"/>
        <v>#REF!</v>
      </c>
      <c r="EK123" s="86"/>
      <c r="EL123" s="145">
        <f t="shared" ref="EL123:EL133" si="294">$C123</f>
        <v>1</v>
      </c>
      <c r="EM123" s="93" t="e">
        <f t="shared" si="285"/>
        <v>#REF!</v>
      </c>
      <c r="EN123" s="86"/>
      <c r="EO123" s="86"/>
      <c r="EP123" s="97">
        <f t="shared" si="286"/>
        <v>0</v>
      </c>
      <c r="EQ123" s="98" t="e">
        <f t="shared" ref="EQ123:EQ133" si="295">EL123*EM123*EP123</f>
        <v>#REF!</v>
      </c>
      <c r="ES123" s="6"/>
      <c r="EW123" s="93"/>
      <c r="EX123" s="93"/>
      <c r="EY123" s="93"/>
      <c r="EZ123" s="93"/>
      <c r="FA123" s="93"/>
      <c r="FB123" s="93"/>
      <c r="FC123" s="93"/>
      <c r="FD123" s="93"/>
      <c r="FE123" s="93"/>
      <c r="FF123" s="93"/>
      <c r="FG123" s="93"/>
      <c r="FH123" s="93"/>
      <c r="FI123" s="93"/>
      <c r="FJ123" s="93"/>
      <c r="FK123" s="93"/>
      <c r="FL123" s="93"/>
      <c r="GD123" s="86" t="e">
        <f t="shared" si="243"/>
        <v>#REF!</v>
      </c>
      <c r="GE123" s="86"/>
      <c r="GF123" s="145">
        <f t="shared" ref="GF123:GF133" si="296">$C123</f>
        <v>1</v>
      </c>
      <c r="GG123" s="93" t="e">
        <f t="shared" si="287"/>
        <v>#REF!</v>
      </c>
      <c r="GH123" s="86"/>
      <c r="GI123" s="86"/>
      <c r="GJ123" s="97">
        <f t="shared" si="288"/>
        <v>0</v>
      </c>
      <c r="GK123" s="98" t="e">
        <f t="shared" ref="GK123:GK133" si="297">GF123*GG123*GJ123</f>
        <v>#REF!</v>
      </c>
      <c r="GM123" s="6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</row>
    <row r="124" spans="1:214" x14ac:dyDescent="0.25">
      <c r="A124" s="86" t="e">
        <f>#REF!</f>
        <v>#REF!</v>
      </c>
      <c r="B124" s="86"/>
      <c r="C124" s="93">
        <v>1</v>
      </c>
      <c r="D124" s="97" t="e">
        <f>#REF!</f>
        <v>#REF!</v>
      </c>
      <c r="E124" s="86"/>
      <c r="F124" s="86"/>
      <c r="G124" s="117">
        <v>0</v>
      </c>
      <c r="H124" s="98" t="e">
        <f t="shared" si="289"/>
        <v>#REF!</v>
      </c>
      <c r="AV124" s="86" t="e">
        <f t="shared" si="240"/>
        <v>#REF!</v>
      </c>
      <c r="AW124" s="86"/>
      <c r="AX124" s="145">
        <f t="shared" si="290"/>
        <v>1</v>
      </c>
      <c r="AY124" s="93" t="e">
        <f t="shared" si="281"/>
        <v>#REF!</v>
      </c>
      <c r="AZ124" s="86"/>
      <c r="BA124" s="86"/>
      <c r="BB124" s="97">
        <f t="shared" si="282"/>
        <v>0</v>
      </c>
      <c r="BC124" s="98" t="e">
        <f t="shared" si="291"/>
        <v>#REF!</v>
      </c>
      <c r="BE124" s="6"/>
      <c r="CP124" s="160" t="e">
        <f t="shared" si="241"/>
        <v>#REF!</v>
      </c>
      <c r="CQ124" s="86"/>
      <c r="CR124" s="145">
        <f t="shared" si="292"/>
        <v>1</v>
      </c>
      <c r="CS124" s="93" t="e">
        <f t="shared" si="283"/>
        <v>#REF!</v>
      </c>
      <c r="CT124" s="86"/>
      <c r="CU124" s="86"/>
      <c r="CV124" s="97">
        <f t="shared" si="284"/>
        <v>0</v>
      </c>
      <c r="CW124" s="98" t="e">
        <f t="shared" si="293"/>
        <v>#REF!</v>
      </c>
      <c r="CY124" s="6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EJ124" s="86" t="e">
        <f t="shared" si="242"/>
        <v>#REF!</v>
      </c>
      <c r="EK124" s="86"/>
      <c r="EL124" s="145">
        <f t="shared" si="294"/>
        <v>1</v>
      </c>
      <c r="EM124" s="93" t="e">
        <f t="shared" si="285"/>
        <v>#REF!</v>
      </c>
      <c r="EN124" s="86"/>
      <c r="EO124" s="86"/>
      <c r="EP124" s="97">
        <f t="shared" si="286"/>
        <v>0</v>
      </c>
      <c r="EQ124" s="98" t="e">
        <f t="shared" si="295"/>
        <v>#REF!</v>
      </c>
      <c r="ES124" s="6"/>
      <c r="EW124" s="93"/>
      <c r="EX124" s="93"/>
      <c r="EY124" s="93"/>
      <c r="EZ124" s="93"/>
      <c r="FA124" s="93"/>
      <c r="FB124" s="93"/>
      <c r="FC124" s="93"/>
      <c r="FD124" s="93"/>
      <c r="FE124" s="93"/>
      <c r="FF124" s="93"/>
      <c r="FG124" s="93"/>
      <c r="FH124" s="93"/>
      <c r="FI124" s="93"/>
      <c r="FJ124" s="93"/>
      <c r="FK124" s="93"/>
      <c r="FL124" s="93"/>
      <c r="GD124" s="86" t="e">
        <f t="shared" si="243"/>
        <v>#REF!</v>
      </c>
      <c r="GE124" s="86"/>
      <c r="GF124" s="145">
        <f t="shared" si="296"/>
        <v>1</v>
      </c>
      <c r="GG124" s="93" t="e">
        <f t="shared" si="287"/>
        <v>#REF!</v>
      </c>
      <c r="GH124" s="86"/>
      <c r="GI124" s="86"/>
      <c r="GJ124" s="97">
        <f t="shared" si="288"/>
        <v>0</v>
      </c>
      <c r="GK124" s="98" t="e">
        <f t="shared" si="297"/>
        <v>#REF!</v>
      </c>
      <c r="GM124" s="6"/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3"/>
      <c r="HF124" s="93"/>
    </row>
    <row r="125" spans="1:214" x14ac:dyDescent="0.25">
      <c r="A125" s="86" t="e">
        <f>#REF!</f>
        <v>#REF!</v>
      </c>
      <c r="B125" s="86"/>
      <c r="C125" s="93">
        <v>1</v>
      </c>
      <c r="D125" s="97" t="e">
        <f>#REF!</f>
        <v>#REF!</v>
      </c>
      <c r="E125" s="86"/>
      <c r="F125" s="86"/>
      <c r="G125" s="117">
        <v>0</v>
      </c>
      <c r="H125" s="98" t="e">
        <f t="shared" si="289"/>
        <v>#REF!</v>
      </c>
      <c r="AV125" s="86" t="e">
        <f t="shared" si="240"/>
        <v>#REF!</v>
      </c>
      <c r="AW125" s="86"/>
      <c r="AX125" s="145">
        <f t="shared" si="290"/>
        <v>1</v>
      </c>
      <c r="AY125" s="93" t="e">
        <f t="shared" si="281"/>
        <v>#REF!</v>
      </c>
      <c r="AZ125" s="86"/>
      <c r="BA125" s="86"/>
      <c r="BB125" s="97">
        <f t="shared" si="282"/>
        <v>0</v>
      </c>
      <c r="BC125" s="98" t="e">
        <f t="shared" si="291"/>
        <v>#REF!</v>
      </c>
      <c r="BE125" s="6"/>
      <c r="CP125" s="160" t="e">
        <f t="shared" si="241"/>
        <v>#REF!</v>
      </c>
      <c r="CQ125" s="86"/>
      <c r="CR125" s="145">
        <f t="shared" si="292"/>
        <v>1</v>
      </c>
      <c r="CS125" s="93" t="e">
        <f t="shared" si="283"/>
        <v>#REF!</v>
      </c>
      <c r="CT125" s="86"/>
      <c r="CU125" s="86"/>
      <c r="CV125" s="97">
        <f t="shared" si="284"/>
        <v>0</v>
      </c>
      <c r="CW125" s="98" t="e">
        <f t="shared" si="293"/>
        <v>#REF!</v>
      </c>
      <c r="CY125" s="6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EJ125" s="86" t="e">
        <f t="shared" si="242"/>
        <v>#REF!</v>
      </c>
      <c r="EK125" s="86"/>
      <c r="EL125" s="145">
        <f t="shared" si="294"/>
        <v>1</v>
      </c>
      <c r="EM125" s="93" t="e">
        <f t="shared" si="285"/>
        <v>#REF!</v>
      </c>
      <c r="EN125" s="86"/>
      <c r="EO125" s="86"/>
      <c r="EP125" s="97">
        <f t="shared" si="286"/>
        <v>0</v>
      </c>
      <c r="EQ125" s="98" t="e">
        <f t="shared" si="295"/>
        <v>#REF!</v>
      </c>
      <c r="ES125" s="6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3"/>
      <c r="FK125" s="93"/>
      <c r="FL125" s="93"/>
      <c r="GD125" s="86" t="e">
        <f t="shared" si="243"/>
        <v>#REF!</v>
      </c>
      <c r="GE125" s="86"/>
      <c r="GF125" s="145">
        <f t="shared" si="296"/>
        <v>1</v>
      </c>
      <c r="GG125" s="93" t="e">
        <f t="shared" si="287"/>
        <v>#REF!</v>
      </c>
      <c r="GH125" s="86"/>
      <c r="GI125" s="86"/>
      <c r="GJ125" s="97">
        <f t="shared" si="288"/>
        <v>0</v>
      </c>
      <c r="GK125" s="98" t="e">
        <f t="shared" si="297"/>
        <v>#REF!</v>
      </c>
      <c r="GM125" s="6"/>
      <c r="GQ125" s="93"/>
      <c r="GR125" s="93"/>
      <c r="GS125" s="93"/>
      <c r="GT125" s="93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3"/>
      <c r="HF125" s="93"/>
    </row>
    <row r="126" spans="1:214" x14ac:dyDescent="0.25">
      <c r="A126" s="86" t="e">
        <f>#REF!</f>
        <v>#REF!</v>
      </c>
      <c r="B126" s="86"/>
      <c r="C126" s="93">
        <v>1</v>
      </c>
      <c r="D126" s="97" t="e">
        <f>#REF!</f>
        <v>#REF!</v>
      </c>
      <c r="E126" s="86"/>
      <c r="F126" s="86"/>
      <c r="G126" s="117">
        <v>0</v>
      </c>
      <c r="H126" s="98" t="e">
        <f t="shared" si="289"/>
        <v>#REF!</v>
      </c>
      <c r="AV126" s="86" t="e">
        <f t="shared" si="240"/>
        <v>#REF!</v>
      </c>
      <c r="AW126" s="86"/>
      <c r="AX126" s="145">
        <f t="shared" si="290"/>
        <v>1</v>
      </c>
      <c r="AY126" s="93" t="e">
        <f t="shared" si="281"/>
        <v>#REF!</v>
      </c>
      <c r="AZ126" s="86"/>
      <c r="BA126" s="86"/>
      <c r="BB126" s="97">
        <f t="shared" si="282"/>
        <v>0</v>
      </c>
      <c r="BC126" s="98" t="e">
        <f t="shared" si="291"/>
        <v>#REF!</v>
      </c>
      <c r="BE126" s="6"/>
      <c r="CP126" s="160" t="e">
        <f t="shared" si="241"/>
        <v>#REF!</v>
      </c>
      <c r="CQ126" s="86"/>
      <c r="CR126" s="145">
        <f t="shared" si="292"/>
        <v>1</v>
      </c>
      <c r="CS126" s="93" t="e">
        <f t="shared" si="283"/>
        <v>#REF!</v>
      </c>
      <c r="CT126" s="86"/>
      <c r="CU126" s="86"/>
      <c r="CV126" s="97">
        <f t="shared" si="284"/>
        <v>0</v>
      </c>
      <c r="CW126" s="98" t="e">
        <f t="shared" si="293"/>
        <v>#REF!</v>
      </c>
      <c r="CY126" s="6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EJ126" s="86" t="e">
        <f t="shared" si="242"/>
        <v>#REF!</v>
      </c>
      <c r="EK126" s="86"/>
      <c r="EL126" s="145">
        <f t="shared" si="294"/>
        <v>1</v>
      </c>
      <c r="EM126" s="93" t="e">
        <f t="shared" si="285"/>
        <v>#REF!</v>
      </c>
      <c r="EN126" s="86"/>
      <c r="EO126" s="86"/>
      <c r="EP126" s="97">
        <f t="shared" si="286"/>
        <v>0</v>
      </c>
      <c r="EQ126" s="98" t="e">
        <f t="shared" si="295"/>
        <v>#REF!</v>
      </c>
      <c r="ES126" s="6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  <c r="FK126" s="93"/>
      <c r="FL126" s="93"/>
      <c r="GD126" s="86" t="e">
        <f t="shared" si="243"/>
        <v>#REF!</v>
      </c>
      <c r="GE126" s="86"/>
      <c r="GF126" s="145">
        <f t="shared" si="296"/>
        <v>1</v>
      </c>
      <c r="GG126" s="93" t="e">
        <f t="shared" si="287"/>
        <v>#REF!</v>
      </c>
      <c r="GH126" s="86"/>
      <c r="GI126" s="86"/>
      <c r="GJ126" s="97">
        <f t="shared" si="288"/>
        <v>0</v>
      </c>
      <c r="GK126" s="98" t="e">
        <f t="shared" si="297"/>
        <v>#REF!</v>
      </c>
      <c r="GM126" s="6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</row>
    <row r="127" spans="1:214" x14ac:dyDescent="0.25">
      <c r="A127" s="86" t="e">
        <f>#REF!</f>
        <v>#REF!</v>
      </c>
      <c r="B127" s="86"/>
      <c r="C127" s="93">
        <v>1</v>
      </c>
      <c r="D127" s="97" t="e">
        <f>#REF!</f>
        <v>#REF!</v>
      </c>
      <c r="E127" s="86"/>
      <c r="F127" s="86"/>
      <c r="G127" s="117">
        <v>0</v>
      </c>
      <c r="H127" s="98" t="e">
        <f t="shared" si="289"/>
        <v>#REF!</v>
      </c>
      <c r="AV127" s="86" t="e">
        <f t="shared" si="240"/>
        <v>#REF!</v>
      </c>
      <c r="AW127" s="86"/>
      <c r="AX127" s="145">
        <f t="shared" si="290"/>
        <v>1</v>
      </c>
      <c r="AY127" s="93" t="e">
        <f t="shared" si="281"/>
        <v>#REF!</v>
      </c>
      <c r="AZ127" s="86"/>
      <c r="BA127" s="86"/>
      <c r="BB127" s="97">
        <f t="shared" si="282"/>
        <v>0</v>
      </c>
      <c r="BC127" s="98" t="e">
        <f t="shared" si="291"/>
        <v>#REF!</v>
      </c>
      <c r="BE127" s="6"/>
      <c r="CP127" s="160" t="e">
        <f t="shared" si="241"/>
        <v>#REF!</v>
      </c>
      <c r="CQ127" s="86"/>
      <c r="CR127" s="145">
        <f t="shared" si="292"/>
        <v>1</v>
      </c>
      <c r="CS127" s="93" t="e">
        <f t="shared" si="283"/>
        <v>#REF!</v>
      </c>
      <c r="CT127" s="86"/>
      <c r="CU127" s="86"/>
      <c r="CV127" s="97">
        <f t="shared" si="284"/>
        <v>0</v>
      </c>
      <c r="CW127" s="98" t="e">
        <f t="shared" si="293"/>
        <v>#REF!</v>
      </c>
      <c r="CY127" s="6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EJ127" s="86" t="e">
        <f t="shared" si="242"/>
        <v>#REF!</v>
      </c>
      <c r="EK127" s="86"/>
      <c r="EL127" s="145">
        <f t="shared" si="294"/>
        <v>1</v>
      </c>
      <c r="EM127" s="93" t="e">
        <f t="shared" si="285"/>
        <v>#REF!</v>
      </c>
      <c r="EN127" s="86"/>
      <c r="EO127" s="86"/>
      <c r="EP127" s="97">
        <f t="shared" si="286"/>
        <v>0</v>
      </c>
      <c r="EQ127" s="98" t="e">
        <f t="shared" si="295"/>
        <v>#REF!</v>
      </c>
      <c r="ES127" s="6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  <c r="GD127" s="86" t="e">
        <f t="shared" si="243"/>
        <v>#REF!</v>
      </c>
      <c r="GE127" s="86"/>
      <c r="GF127" s="145">
        <f t="shared" si="296"/>
        <v>1</v>
      </c>
      <c r="GG127" s="93" t="e">
        <f t="shared" si="287"/>
        <v>#REF!</v>
      </c>
      <c r="GH127" s="86"/>
      <c r="GI127" s="86"/>
      <c r="GJ127" s="97">
        <f t="shared" si="288"/>
        <v>0</v>
      </c>
      <c r="GK127" s="98" t="e">
        <f t="shared" si="297"/>
        <v>#REF!</v>
      </c>
      <c r="GM127" s="6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</row>
    <row r="128" spans="1:214" x14ac:dyDescent="0.25">
      <c r="A128" s="86" t="e">
        <f>#REF!</f>
        <v>#REF!</v>
      </c>
      <c r="B128" s="86"/>
      <c r="C128" s="93">
        <v>1</v>
      </c>
      <c r="D128" s="97" t="e">
        <f>#REF!</f>
        <v>#REF!</v>
      </c>
      <c r="E128" s="86"/>
      <c r="F128" s="86"/>
      <c r="G128" s="117">
        <v>0</v>
      </c>
      <c r="H128" s="98" t="e">
        <f t="shared" si="289"/>
        <v>#REF!</v>
      </c>
      <c r="AV128" s="86" t="e">
        <f t="shared" si="240"/>
        <v>#REF!</v>
      </c>
      <c r="AW128" s="86"/>
      <c r="AX128" s="145">
        <f t="shared" si="290"/>
        <v>1</v>
      </c>
      <c r="AY128" s="93" t="e">
        <f t="shared" si="281"/>
        <v>#REF!</v>
      </c>
      <c r="AZ128" s="86"/>
      <c r="BA128" s="86"/>
      <c r="BB128" s="97">
        <f t="shared" si="282"/>
        <v>0</v>
      </c>
      <c r="BC128" s="98" t="e">
        <f t="shared" si="291"/>
        <v>#REF!</v>
      </c>
      <c r="BE128" s="6"/>
      <c r="CP128" s="160" t="e">
        <f t="shared" si="241"/>
        <v>#REF!</v>
      </c>
      <c r="CQ128" s="86"/>
      <c r="CR128" s="145">
        <f t="shared" si="292"/>
        <v>1</v>
      </c>
      <c r="CS128" s="93" t="e">
        <f t="shared" si="283"/>
        <v>#REF!</v>
      </c>
      <c r="CT128" s="86"/>
      <c r="CU128" s="86"/>
      <c r="CV128" s="97">
        <f t="shared" si="284"/>
        <v>0</v>
      </c>
      <c r="CW128" s="98" t="e">
        <f t="shared" si="293"/>
        <v>#REF!</v>
      </c>
      <c r="CY128" s="6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EJ128" s="86" t="e">
        <f t="shared" si="242"/>
        <v>#REF!</v>
      </c>
      <c r="EK128" s="86"/>
      <c r="EL128" s="145">
        <f t="shared" si="294"/>
        <v>1</v>
      </c>
      <c r="EM128" s="93" t="e">
        <f t="shared" si="285"/>
        <v>#REF!</v>
      </c>
      <c r="EN128" s="86"/>
      <c r="EO128" s="86"/>
      <c r="EP128" s="97">
        <f t="shared" si="286"/>
        <v>0</v>
      </c>
      <c r="EQ128" s="98" t="e">
        <f t="shared" si="295"/>
        <v>#REF!</v>
      </c>
      <c r="ES128" s="6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  <c r="GD128" s="86" t="e">
        <f t="shared" si="243"/>
        <v>#REF!</v>
      </c>
      <c r="GE128" s="86"/>
      <c r="GF128" s="145">
        <f t="shared" si="296"/>
        <v>1</v>
      </c>
      <c r="GG128" s="93" t="e">
        <f t="shared" si="287"/>
        <v>#REF!</v>
      </c>
      <c r="GH128" s="86"/>
      <c r="GI128" s="86"/>
      <c r="GJ128" s="97">
        <f t="shared" si="288"/>
        <v>0</v>
      </c>
      <c r="GK128" s="98" t="e">
        <f t="shared" si="297"/>
        <v>#REF!</v>
      </c>
      <c r="GM128" s="6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</row>
    <row r="129" spans="1:214" x14ac:dyDescent="0.25">
      <c r="A129" s="86" t="e">
        <f>#REF!</f>
        <v>#REF!</v>
      </c>
      <c r="B129" s="86"/>
      <c r="C129" s="93">
        <v>1</v>
      </c>
      <c r="D129" s="97" t="e">
        <f>#REF!</f>
        <v>#REF!</v>
      </c>
      <c r="E129" s="86"/>
      <c r="F129" s="86"/>
      <c r="G129" s="117">
        <v>0</v>
      </c>
      <c r="H129" s="98" t="e">
        <f t="shared" si="289"/>
        <v>#REF!</v>
      </c>
      <c r="AV129" s="86" t="e">
        <f t="shared" si="240"/>
        <v>#REF!</v>
      </c>
      <c r="AW129" s="86"/>
      <c r="AX129" s="145">
        <f t="shared" si="290"/>
        <v>1</v>
      </c>
      <c r="AY129" s="93" t="e">
        <f t="shared" si="281"/>
        <v>#REF!</v>
      </c>
      <c r="AZ129" s="86"/>
      <c r="BA129" s="86"/>
      <c r="BB129" s="97">
        <f t="shared" si="282"/>
        <v>0</v>
      </c>
      <c r="BC129" s="98" t="e">
        <f t="shared" si="291"/>
        <v>#REF!</v>
      </c>
      <c r="BE129" s="6"/>
      <c r="CP129" s="160" t="e">
        <f t="shared" si="241"/>
        <v>#REF!</v>
      </c>
      <c r="CQ129" s="86"/>
      <c r="CR129" s="145">
        <f t="shared" si="292"/>
        <v>1</v>
      </c>
      <c r="CS129" s="93" t="e">
        <f t="shared" si="283"/>
        <v>#REF!</v>
      </c>
      <c r="CT129" s="86"/>
      <c r="CU129" s="86"/>
      <c r="CV129" s="97">
        <f t="shared" si="284"/>
        <v>0</v>
      </c>
      <c r="CW129" s="98" t="e">
        <f t="shared" si="293"/>
        <v>#REF!</v>
      </c>
      <c r="CY129" s="6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EJ129" s="86" t="e">
        <f t="shared" si="242"/>
        <v>#REF!</v>
      </c>
      <c r="EK129" s="86"/>
      <c r="EL129" s="145">
        <f t="shared" si="294"/>
        <v>1</v>
      </c>
      <c r="EM129" s="93" t="e">
        <f t="shared" si="285"/>
        <v>#REF!</v>
      </c>
      <c r="EN129" s="86"/>
      <c r="EO129" s="86"/>
      <c r="EP129" s="97">
        <f t="shared" si="286"/>
        <v>0</v>
      </c>
      <c r="EQ129" s="98" t="e">
        <f t="shared" si="295"/>
        <v>#REF!</v>
      </c>
      <c r="ES129" s="6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3"/>
      <c r="FL129" s="93"/>
      <c r="GD129" s="86" t="e">
        <f t="shared" si="243"/>
        <v>#REF!</v>
      </c>
      <c r="GE129" s="86"/>
      <c r="GF129" s="145">
        <f t="shared" si="296"/>
        <v>1</v>
      </c>
      <c r="GG129" s="93" t="e">
        <f t="shared" si="287"/>
        <v>#REF!</v>
      </c>
      <c r="GH129" s="86"/>
      <c r="GI129" s="86"/>
      <c r="GJ129" s="97">
        <f t="shared" si="288"/>
        <v>0</v>
      </c>
      <c r="GK129" s="98" t="e">
        <f t="shared" si="297"/>
        <v>#REF!</v>
      </c>
      <c r="GM129" s="6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</row>
    <row r="130" spans="1:214" x14ac:dyDescent="0.25">
      <c r="A130" s="86" t="e">
        <f>#REF!</f>
        <v>#REF!</v>
      </c>
      <c r="B130" s="86"/>
      <c r="C130" s="93">
        <v>1</v>
      </c>
      <c r="D130" s="97" t="e">
        <f>#REF!</f>
        <v>#REF!</v>
      </c>
      <c r="E130" s="86"/>
      <c r="F130" s="86"/>
      <c r="G130" s="117">
        <v>0</v>
      </c>
      <c r="H130" s="98" t="e">
        <f t="shared" si="289"/>
        <v>#REF!</v>
      </c>
      <c r="AV130" s="86" t="e">
        <f t="shared" si="240"/>
        <v>#REF!</v>
      </c>
      <c r="AW130" s="86"/>
      <c r="AX130" s="145">
        <f t="shared" si="290"/>
        <v>1</v>
      </c>
      <c r="AY130" s="93" t="e">
        <f t="shared" si="281"/>
        <v>#REF!</v>
      </c>
      <c r="AZ130" s="86"/>
      <c r="BA130" s="86"/>
      <c r="BB130" s="97">
        <f t="shared" si="282"/>
        <v>0</v>
      </c>
      <c r="BC130" s="98" t="e">
        <f t="shared" si="291"/>
        <v>#REF!</v>
      </c>
      <c r="BE130" s="6"/>
      <c r="CP130" s="160" t="e">
        <f t="shared" si="241"/>
        <v>#REF!</v>
      </c>
      <c r="CQ130" s="86"/>
      <c r="CR130" s="145">
        <f t="shared" si="292"/>
        <v>1</v>
      </c>
      <c r="CS130" s="93" t="e">
        <f t="shared" si="283"/>
        <v>#REF!</v>
      </c>
      <c r="CT130" s="86"/>
      <c r="CU130" s="86"/>
      <c r="CV130" s="97">
        <f t="shared" si="284"/>
        <v>0</v>
      </c>
      <c r="CW130" s="98" t="e">
        <f t="shared" si="293"/>
        <v>#REF!</v>
      </c>
      <c r="CY130" s="6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EJ130" s="86" t="e">
        <f t="shared" si="242"/>
        <v>#REF!</v>
      </c>
      <c r="EK130" s="86"/>
      <c r="EL130" s="145">
        <f t="shared" si="294"/>
        <v>1</v>
      </c>
      <c r="EM130" s="93" t="e">
        <f t="shared" si="285"/>
        <v>#REF!</v>
      </c>
      <c r="EN130" s="86"/>
      <c r="EO130" s="86"/>
      <c r="EP130" s="97">
        <f t="shared" si="286"/>
        <v>0</v>
      </c>
      <c r="EQ130" s="98" t="e">
        <f t="shared" si="295"/>
        <v>#REF!</v>
      </c>
      <c r="ES130" s="6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GD130" s="86" t="e">
        <f t="shared" si="243"/>
        <v>#REF!</v>
      </c>
      <c r="GE130" s="86"/>
      <c r="GF130" s="145">
        <f t="shared" si="296"/>
        <v>1</v>
      </c>
      <c r="GG130" s="93" t="e">
        <f t="shared" si="287"/>
        <v>#REF!</v>
      </c>
      <c r="GH130" s="86"/>
      <c r="GI130" s="86"/>
      <c r="GJ130" s="97">
        <f t="shared" si="288"/>
        <v>0</v>
      </c>
      <c r="GK130" s="98" t="e">
        <f t="shared" si="297"/>
        <v>#REF!</v>
      </c>
      <c r="GM130" s="6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</row>
    <row r="131" spans="1:214" x14ac:dyDescent="0.25">
      <c r="A131" s="100" t="e">
        <f>#REF!</f>
        <v>#REF!</v>
      </c>
      <c r="B131" s="93"/>
      <c r="C131" s="93">
        <v>1</v>
      </c>
      <c r="D131" s="93" t="e">
        <f>#REF!</f>
        <v>#REF!</v>
      </c>
      <c r="E131" s="86"/>
      <c r="F131" s="86"/>
      <c r="G131" s="117">
        <v>0</v>
      </c>
      <c r="H131" s="98" t="e">
        <f t="shared" si="289"/>
        <v>#REF!</v>
      </c>
      <c r="AV131" s="93" t="e">
        <f t="shared" si="240"/>
        <v>#REF!</v>
      </c>
      <c r="AW131" s="93"/>
      <c r="AX131" s="145">
        <f t="shared" si="290"/>
        <v>1</v>
      </c>
      <c r="AY131" s="93" t="e">
        <f t="shared" si="281"/>
        <v>#REF!</v>
      </c>
      <c r="AZ131" s="86"/>
      <c r="BA131" s="86"/>
      <c r="BB131" s="97">
        <f t="shared" si="282"/>
        <v>0</v>
      </c>
      <c r="BC131" s="98" t="e">
        <f t="shared" si="291"/>
        <v>#REF!</v>
      </c>
      <c r="BE131" s="6"/>
      <c r="CP131" s="14" t="e">
        <f t="shared" si="241"/>
        <v>#REF!</v>
      </c>
      <c r="CQ131" s="93"/>
      <c r="CR131" s="145">
        <f t="shared" si="292"/>
        <v>1</v>
      </c>
      <c r="CS131" s="93" t="e">
        <f t="shared" si="283"/>
        <v>#REF!</v>
      </c>
      <c r="CT131" s="86"/>
      <c r="CU131" s="86"/>
      <c r="CV131" s="97">
        <f t="shared" si="284"/>
        <v>0</v>
      </c>
      <c r="CW131" s="98" t="e">
        <f t="shared" si="293"/>
        <v>#REF!</v>
      </c>
      <c r="CY131" s="6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EJ131" s="93" t="e">
        <f t="shared" si="242"/>
        <v>#REF!</v>
      </c>
      <c r="EK131" s="93"/>
      <c r="EL131" s="145">
        <f t="shared" si="294"/>
        <v>1</v>
      </c>
      <c r="EM131" s="93" t="e">
        <f t="shared" si="285"/>
        <v>#REF!</v>
      </c>
      <c r="EN131" s="86"/>
      <c r="EO131" s="86"/>
      <c r="EP131" s="97">
        <f t="shared" si="286"/>
        <v>0</v>
      </c>
      <c r="EQ131" s="98" t="e">
        <f t="shared" si="295"/>
        <v>#REF!</v>
      </c>
      <c r="ES131" s="6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  <c r="GD131" s="93" t="e">
        <f t="shared" si="243"/>
        <v>#REF!</v>
      </c>
      <c r="GE131" s="93"/>
      <c r="GF131" s="145">
        <f t="shared" si="296"/>
        <v>1</v>
      </c>
      <c r="GG131" s="93" t="e">
        <f t="shared" si="287"/>
        <v>#REF!</v>
      </c>
      <c r="GH131" s="86"/>
      <c r="GI131" s="86"/>
      <c r="GJ131" s="97">
        <f t="shared" si="288"/>
        <v>0</v>
      </c>
      <c r="GK131" s="98" t="e">
        <f t="shared" si="297"/>
        <v>#REF!</v>
      </c>
      <c r="GM131" s="6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</row>
    <row r="132" spans="1:214" x14ac:dyDescent="0.25">
      <c r="A132" s="100" t="e">
        <f>#REF!</f>
        <v>#REF!</v>
      </c>
      <c r="B132" s="93"/>
      <c r="C132" s="93">
        <v>1</v>
      </c>
      <c r="D132" s="93" t="e">
        <f>#REF!</f>
        <v>#REF!</v>
      </c>
      <c r="E132" s="86"/>
      <c r="F132" s="86"/>
      <c r="G132" s="117">
        <v>0</v>
      </c>
      <c r="H132" s="98" t="e">
        <f t="shared" si="289"/>
        <v>#REF!</v>
      </c>
      <c r="AV132" s="93" t="e">
        <f t="shared" si="240"/>
        <v>#REF!</v>
      </c>
      <c r="AW132" s="93"/>
      <c r="AX132" s="145">
        <f t="shared" si="290"/>
        <v>1</v>
      </c>
      <c r="AY132" s="93" t="e">
        <f t="shared" si="281"/>
        <v>#REF!</v>
      </c>
      <c r="AZ132" s="86"/>
      <c r="BA132" s="86"/>
      <c r="BB132" s="97">
        <f t="shared" si="282"/>
        <v>0</v>
      </c>
      <c r="BC132" s="98" t="e">
        <f t="shared" si="291"/>
        <v>#REF!</v>
      </c>
      <c r="BE132" s="6"/>
      <c r="CP132" s="14" t="e">
        <f t="shared" si="241"/>
        <v>#REF!</v>
      </c>
      <c r="CQ132" s="93"/>
      <c r="CR132" s="145">
        <f t="shared" si="292"/>
        <v>1</v>
      </c>
      <c r="CS132" s="93" t="e">
        <f t="shared" si="283"/>
        <v>#REF!</v>
      </c>
      <c r="CT132" s="86"/>
      <c r="CU132" s="86"/>
      <c r="CV132" s="97">
        <f t="shared" si="284"/>
        <v>0</v>
      </c>
      <c r="CW132" s="98" t="e">
        <f t="shared" si="293"/>
        <v>#REF!</v>
      </c>
      <c r="CY132" s="6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EJ132" s="93" t="e">
        <f t="shared" si="242"/>
        <v>#REF!</v>
      </c>
      <c r="EK132" s="93"/>
      <c r="EL132" s="145">
        <f t="shared" si="294"/>
        <v>1</v>
      </c>
      <c r="EM132" s="93" t="e">
        <f t="shared" si="285"/>
        <v>#REF!</v>
      </c>
      <c r="EN132" s="86"/>
      <c r="EO132" s="86"/>
      <c r="EP132" s="97">
        <f t="shared" si="286"/>
        <v>0</v>
      </c>
      <c r="EQ132" s="98" t="e">
        <f t="shared" si="295"/>
        <v>#REF!</v>
      </c>
      <c r="ES132" s="6"/>
      <c r="EW132" s="93"/>
      <c r="EX132" s="93"/>
      <c r="EY132" s="93"/>
      <c r="EZ132" s="93"/>
      <c r="FA132" s="93"/>
      <c r="FB132" s="93"/>
      <c r="FC132" s="93"/>
      <c r="FD132" s="93"/>
      <c r="FE132" s="93"/>
      <c r="FF132" s="93"/>
      <c r="FG132" s="93"/>
      <c r="FH132" s="93"/>
      <c r="FI132" s="93"/>
      <c r="FJ132" s="93"/>
      <c r="FK132" s="93"/>
      <c r="FL132" s="93"/>
      <c r="GD132" s="93" t="e">
        <f t="shared" si="243"/>
        <v>#REF!</v>
      </c>
      <c r="GE132" s="93"/>
      <c r="GF132" s="145">
        <f t="shared" si="296"/>
        <v>1</v>
      </c>
      <c r="GG132" s="93" t="e">
        <f t="shared" si="287"/>
        <v>#REF!</v>
      </c>
      <c r="GH132" s="86"/>
      <c r="GI132" s="86"/>
      <c r="GJ132" s="97">
        <f t="shared" si="288"/>
        <v>0</v>
      </c>
      <c r="GK132" s="98" t="e">
        <f t="shared" si="297"/>
        <v>#REF!</v>
      </c>
      <c r="GM132" s="6"/>
      <c r="GQ132" s="93"/>
      <c r="GR132" s="93"/>
      <c r="GS132" s="93"/>
      <c r="GT132" s="93"/>
      <c r="GU132" s="93"/>
      <c r="GV132" s="93"/>
      <c r="GW132" s="93"/>
      <c r="GX132" s="93"/>
      <c r="GY132" s="93"/>
      <c r="GZ132" s="93"/>
      <c r="HA132" s="93"/>
      <c r="HB132" s="93"/>
      <c r="HC132" s="93"/>
      <c r="HD132" s="93"/>
      <c r="HE132" s="93"/>
      <c r="HF132" s="93"/>
    </row>
    <row r="133" spans="1:214" x14ac:dyDescent="0.25">
      <c r="A133" s="100" t="e">
        <f>#REF!</f>
        <v>#REF!</v>
      </c>
      <c r="B133" s="93"/>
      <c r="C133" s="93">
        <v>1</v>
      </c>
      <c r="D133" s="93" t="e">
        <f>#REF!</f>
        <v>#REF!</v>
      </c>
      <c r="E133" s="86"/>
      <c r="F133" s="86"/>
      <c r="G133" s="117">
        <v>0</v>
      </c>
      <c r="H133" s="98" t="e">
        <f t="shared" si="289"/>
        <v>#REF!</v>
      </c>
      <c r="AV133" s="93" t="e">
        <f t="shared" si="240"/>
        <v>#REF!</v>
      </c>
      <c r="AW133" s="93"/>
      <c r="AX133" s="145">
        <f t="shared" si="290"/>
        <v>1</v>
      </c>
      <c r="AY133" s="93" t="e">
        <f t="shared" si="281"/>
        <v>#REF!</v>
      </c>
      <c r="AZ133" s="86"/>
      <c r="BA133" s="86"/>
      <c r="BB133" s="97">
        <f t="shared" si="282"/>
        <v>0</v>
      </c>
      <c r="BC133" s="98" t="e">
        <f t="shared" si="291"/>
        <v>#REF!</v>
      </c>
      <c r="BE133" s="6"/>
      <c r="CP133" s="14" t="e">
        <f t="shared" si="241"/>
        <v>#REF!</v>
      </c>
      <c r="CQ133" s="93"/>
      <c r="CR133" s="145">
        <f t="shared" si="292"/>
        <v>1</v>
      </c>
      <c r="CS133" s="93" t="e">
        <f t="shared" si="283"/>
        <v>#REF!</v>
      </c>
      <c r="CT133" s="86"/>
      <c r="CU133" s="86"/>
      <c r="CV133" s="97">
        <f t="shared" si="284"/>
        <v>0</v>
      </c>
      <c r="CW133" s="98" t="e">
        <f t="shared" si="293"/>
        <v>#REF!</v>
      </c>
      <c r="CY133" s="6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EJ133" s="93" t="e">
        <f t="shared" si="242"/>
        <v>#REF!</v>
      </c>
      <c r="EK133" s="93"/>
      <c r="EL133" s="145">
        <f t="shared" si="294"/>
        <v>1</v>
      </c>
      <c r="EM133" s="93" t="e">
        <f t="shared" si="285"/>
        <v>#REF!</v>
      </c>
      <c r="EN133" s="86"/>
      <c r="EO133" s="86"/>
      <c r="EP133" s="97">
        <f t="shared" si="286"/>
        <v>0</v>
      </c>
      <c r="EQ133" s="98" t="e">
        <f t="shared" si="295"/>
        <v>#REF!</v>
      </c>
      <c r="ES133" s="6"/>
      <c r="EW133" s="93"/>
      <c r="EX133" s="93"/>
      <c r="EY133" s="93"/>
      <c r="EZ133" s="93"/>
      <c r="FA133" s="93"/>
      <c r="FB133" s="93"/>
      <c r="FC133" s="93"/>
      <c r="FD133" s="93"/>
      <c r="FE133" s="93"/>
      <c r="FF133" s="93"/>
      <c r="FG133" s="93"/>
      <c r="FH133" s="93"/>
      <c r="FI133" s="93"/>
      <c r="FJ133" s="93"/>
      <c r="FK133" s="93"/>
      <c r="FL133" s="93"/>
      <c r="GD133" s="93" t="e">
        <f t="shared" si="243"/>
        <v>#REF!</v>
      </c>
      <c r="GE133" s="93"/>
      <c r="GF133" s="145">
        <f t="shared" si="296"/>
        <v>1</v>
      </c>
      <c r="GG133" s="93" t="e">
        <f t="shared" si="287"/>
        <v>#REF!</v>
      </c>
      <c r="GH133" s="86"/>
      <c r="GI133" s="86"/>
      <c r="GJ133" s="97">
        <f t="shared" si="288"/>
        <v>0</v>
      </c>
      <c r="GK133" s="98" t="e">
        <f t="shared" si="297"/>
        <v>#REF!</v>
      </c>
      <c r="GM133" s="6"/>
      <c r="GQ133" s="93"/>
      <c r="GR133" s="93"/>
      <c r="GS133" s="93"/>
      <c r="GT133" s="93"/>
      <c r="GU133" s="93"/>
      <c r="GV133" s="93"/>
      <c r="GW133" s="93"/>
      <c r="GX133" s="93"/>
      <c r="GY133" s="93"/>
      <c r="GZ133" s="93"/>
      <c r="HA133" s="93"/>
      <c r="HB133" s="93"/>
      <c r="HC133" s="93"/>
      <c r="HD133" s="93"/>
      <c r="HE133" s="93"/>
      <c r="HF133" s="93"/>
    </row>
    <row r="134" spans="1:214" x14ac:dyDescent="0.25">
      <c r="A134" s="2" t="e">
        <f>#REF!</f>
        <v>#REF!</v>
      </c>
      <c r="B134" s="93"/>
      <c r="C134" s="93"/>
      <c r="D134" s="94">
        <v>0</v>
      </c>
      <c r="E134" s="101"/>
      <c r="F134" s="101"/>
      <c r="G134" s="101"/>
      <c r="H134" s="98">
        <f t="shared" ref="H134" si="298">D134</f>
        <v>0</v>
      </c>
      <c r="AV134" s="93" t="e">
        <f t="shared" si="240"/>
        <v>#REF!</v>
      </c>
      <c r="AW134" s="93"/>
      <c r="AX134" s="93"/>
      <c r="AY134" s="148">
        <f>$D134</f>
        <v>0</v>
      </c>
      <c r="AZ134" s="101"/>
      <c r="BA134" s="101"/>
      <c r="BB134" s="153"/>
      <c r="BC134" s="98">
        <f>AY134</f>
        <v>0</v>
      </c>
      <c r="BE134" s="6"/>
      <c r="CP134" s="14" t="e">
        <f t="shared" si="241"/>
        <v>#REF!</v>
      </c>
      <c r="CQ134" s="93"/>
      <c r="CR134" s="93"/>
      <c r="CS134" s="148">
        <f>$D134</f>
        <v>0</v>
      </c>
      <c r="CT134" s="101"/>
      <c r="CU134" s="101"/>
      <c r="CV134" s="153"/>
      <c r="CW134" s="98">
        <f>CS134</f>
        <v>0</v>
      </c>
      <c r="CY134" s="6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EJ134" s="93" t="e">
        <f t="shared" si="242"/>
        <v>#REF!</v>
      </c>
      <c r="EK134" s="93"/>
      <c r="EL134" s="93"/>
      <c r="EM134" s="148">
        <f>$D134</f>
        <v>0</v>
      </c>
      <c r="EN134" s="101"/>
      <c r="EO134" s="101"/>
      <c r="EP134" s="153"/>
      <c r="EQ134" s="98">
        <f>EM134</f>
        <v>0</v>
      </c>
      <c r="ES134" s="6"/>
      <c r="EW134" s="93"/>
      <c r="EX134" s="93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  <c r="GD134" s="93" t="e">
        <f t="shared" si="243"/>
        <v>#REF!</v>
      </c>
      <c r="GE134" s="93"/>
      <c r="GF134" s="93"/>
      <c r="GG134" s="148">
        <f>$D134</f>
        <v>0</v>
      </c>
      <c r="GH134" s="101"/>
      <c r="GI134" s="101"/>
      <c r="GJ134" s="153"/>
      <c r="GK134" s="98">
        <f>GG134</f>
        <v>0</v>
      </c>
      <c r="GM134" s="6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</row>
    <row r="135" spans="1:214" x14ac:dyDescent="0.25">
      <c r="A135" s="8" t="e">
        <f>#REF!</f>
        <v>#REF!</v>
      </c>
      <c r="B135" s="8"/>
      <c r="C135" s="95"/>
      <c r="D135" s="115"/>
      <c r="E135" s="8"/>
      <c r="F135" s="8"/>
      <c r="G135" s="8"/>
      <c r="H135" s="11" t="e">
        <f>SUM(H122:H134)</f>
        <v>#REF!</v>
      </c>
      <c r="I135" s="34" t="s">
        <v>26</v>
      </c>
      <c r="J135" s="34" t="s">
        <v>22</v>
      </c>
      <c r="K135" s="34" t="s">
        <v>162</v>
      </c>
      <c r="AV135" s="8" t="e">
        <f t="shared" si="240"/>
        <v>#REF!</v>
      </c>
      <c r="AW135" s="8"/>
      <c r="AX135" s="95"/>
      <c r="AY135" s="115"/>
      <c r="AZ135" s="8"/>
      <c r="BA135" s="8"/>
      <c r="BB135" s="115"/>
      <c r="BC135" s="11" t="e">
        <f>SUM(BC122:BC134)</f>
        <v>#REF!</v>
      </c>
      <c r="BD135" s="34" t="s">
        <v>26</v>
      </c>
      <c r="BE135" s="34" t="s">
        <v>22</v>
      </c>
      <c r="BF135" s="34" t="s">
        <v>162</v>
      </c>
      <c r="CP135" s="158" t="e">
        <f t="shared" si="241"/>
        <v>#REF!</v>
      </c>
      <c r="CQ135" s="8"/>
      <c r="CR135" s="95"/>
      <c r="CS135" s="115"/>
      <c r="CT135" s="8"/>
      <c r="CU135" s="8"/>
      <c r="CV135" s="115"/>
      <c r="CW135" s="11" t="e">
        <f>SUM(CW122:CW134)</f>
        <v>#REF!</v>
      </c>
      <c r="CX135" s="34" t="s">
        <v>26</v>
      </c>
      <c r="CY135" s="34" t="s">
        <v>22</v>
      </c>
      <c r="CZ135" s="34" t="s">
        <v>162</v>
      </c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EJ135" s="8" t="e">
        <f t="shared" si="242"/>
        <v>#REF!</v>
      </c>
      <c r="EK135" s="8"/>
      <c r="EL135" s="95"/>
      <c r="EM135" s="115"/>
      <c r="EN135" s="8"/>
      <c r="EO135" s="8"/>
      <c r="EP135" s="115"/>
      <c r="EQ135" s="11" t="e">
        <f>SUM(EQ122:EQ134)</f>
        <v>#REF!</v>
      </c>
      <c r="ER135" s="34" t="s">
        <v>26</v>
      </c>
      <c r="ES135" s="34" t="s">
        <v>22</v>
      </c>
      <c r="ET135" s="34" t="s">
        <v>162</v>
      </c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  <c r="GD135" s="8" t="e">
        <f t="shared" si="243"/>
        <v>#REF!</v>
      </c>
      <c r="GE135" s="8"/>
      <c r="GF135" s="95"/>
      <c r="GG135" s="115"/>
      <c r="GH135" s="8"/>
      <c r="GI135" s="8"/>
      <c r="GJ135" s="115"/>
      <c r="GK135" s="11" t="e">
        <f>SUM(GK122:GK134)</f>
        <v>#REF!</v>
      </c>
      <c r="GL135" s="34" t="s">
        <v>26</v>
      </c>
      <c r="GM135" s="34" t="s">
        <v>22</v>
      </c>
      <c r="GN135" s="34" t="s">
        <v>162</v>
      </c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</row>
    <row r="136" spans="1:214" x14ac:dyDescent="0.25">
      <c r="A136" s="33" t="e">
        <f>#REF!</f>
        <v>#REF!</v>
      </c>
      <c r="B136" s="33"/>
      <c r="C136" s="33"/>
      <c r="D136" s="33"/>
      <c r="E136" s="33"/>
      <c r="F136" s="33"/>
      <c r="G136" s="33"/>
      <c r="H136" s="33"/>
      <c r="I136" s="34" t="s">
        <v>39</v>
      </c>
      <c r="J136" s="34" t="s">
        <v>27</v>
      </c>
      <c r="K136" s="34" t="s">
        <v>163</v>
      </c>
      <c r="AV136" s="33" t="e">
        <f t="shared" si="240"/>
        <v>#REF!</v>
      </c>
      <c r="AW136" s="33"/>
      <c r="AX136" s="33"/>
      <c r="AY136" s="33"/>
      <c r="AZ136" s="33"/>
      <c r="BA136" s="33"/>
      <c r="BB136" s="114"/>
      <c r="BC136" s="33"/>
      <c r="BD136" s="34" t="s">
        <v>39</v>
      </c>
      <c r="BE136" s="34" t="s">
        <v>27</v>
      </c>
      <c r="BF136" s="34" t="s">
        <v>163</v>
      </c>
      <c r="CP136" s="155" t="e">
        <f t="shared" si="241"/>
        <v>#REF!</v>
      </c>
      <c r="CQ136" s="33"/>
      <c r="CR136" s="33"/>
      <c r="CS136" s="33"/>
      <c r="CT136" s="33"/>
      <c r="CU136" s="33"/>
      <c r="CV136" s="114"/>
      <c r="CW136" s="33"/>
      <c r="CX136" s="34" t="s">
        <v>39</v>
      </c>
      <c r="CY136" s="34" t="s">
        <v>27</v>
      </c>
      <c r="CZ136" s="34" t="s">
        <v>163</v>
      </c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EJ136" s="33" t="e">
        <f t="shared" si="242"/>
        <v>#REF!</v>
      </c>
      <c r="EK136" s="33"/>
      <c r="EL136" s="33"/>
      <c r="EM136" s="33"/>
      <c r="EN136" s="33"/>
      <c r="EO136" s="33"/>
      <c r="EP136" s="114"/>
      <c r="EQ136" s="33"/>
      <c r="ER136" s="34" t="s">
        <v>39</v>
      </c>
      <c r="ES136" s="34" t="s">
        <v>27</v>
      </c>
      <c r="ET136" s="34" t="s">
        <v>163</v>
      </c>
      <c r="EW136" s="93"/>
      <c r="EX136" s="93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  <c r="FI136" s="93"/>
      <c r="FJ136" s="93"/>
      <c r="FK136" s="93"/>
      <c r="FL136" s="93"/>
      <c r="GD136" s="33" t="e">
        <f t="shared" si="243"/>
        <v>#REF!</v>
      </c>
      <c r="GE136" s="33"/>
      <c r="GF136" s="33"/>
      <c r="GG136" s="33"/>
      <c r="GH136" s="33"/>
      <c r="GI136" s="33"/>
      <c r="GJ136" s="114"/>
      <c r="GK136" s="33"/>
      <c r="GL136" s="34" t="s">
        <v>39</v>
      </c>
      <c r="GM136" s="34" t="s">
        <v>27</v>
      </c>
      <c r="GN136" s="34" t="s">
        <v>163</v>
      </c>
      <c r="GQ136" s="93"/>
      <c r="GR136" s="93"/>
      <c r="GS136" s="93"/>
      <c r="GT136" s="93"/>
      <c r="GU136" s="93"/>
      <c r="GV136" s="93"/>
      <c r="GW136" s="93"/>
      <c r="GX136" s="93"/>
      <c r="GY136" s="93"/>
      <c r="GZ136" s="93"/>
      <c r="HA136" s="93"/>
      <c r="HB136" s="93"/>
      <c r="HC136" s="93"/>
      <c r="HD136" s="93"/>
      <c r="HE136" s="93"/>
      <c r="HF136" s="93"/>
    </row>
    <row r="137" spans="1:214" x14ac:dyDescent="0.25">
      <c r="A137" s="8" t="e">
        <f>#REF!</f>
        <v>#REF!</v>
      </c>
      <c r="B137" s="8"/>
      <c r="C137" s="8"/>
      <c r="D137" s="8"/>
      <c r="E137" s="8"/>
      <c r="F137" s="8"/>
      <c r="G137" s="8"/>
      <c r="H137" s="11" t="e">
        <f ca="1">(ROUND(H8,1))</f>
        <v>#REF!</v>
      </c>
      <c r="I137" s="11">
        <f ca="1">I8</f>
        <v>0</v>
      </c>
      <c r="J137" s="11" t="e">
        <f ca="1">(ROUND(H137/I137,1))</f>
        <v>#REF!</v>
      </c>
      <c r="K137" s="127" t="e">
        <f ca="1">100/$H$142*H137/100</f>
        <v>#REF!</v>
      </c>
      <c r="AV137" s="8" t="e">
        <f t="shared" si="240"/>
        <v>#REF!</v>
      </c>
      <c r="AW137" s="8"/>
      <c r="AX137" s="8"/>
      <c r="AY137" s="8"/>
      <c r="AZ137" s="8"/>
      <c r="BA137" s="8"/>
      <c r="BB137" s="115"/>
      <c r="BC137" s="11" t="e">
        <f ca="1">(ROUND(BC8,1))</f>
        <v>#REF!</v>
      </c>
      <c r="BD137" s="11" t="e">
        <f ca="1">BD8</f>
        <v>#REF!</v>
      </c>
      <c r="BE137" s="11" t="e">
        <f ca="1">(ROUND(BC137/BD137,1))</f>
        <v>#REF!</v>
      </c>
      <c r="BF137" s="127" t="e">
        <f ca="1">100/$H$142*BC137/100</f>
        <v>#REF!</v>
      </c>
      <c r="CP137" s="158" t="e">
        <f t="shared" si="241"/>
        <v>#REF!</v>
      </c>
      <c r="CQ137" s="8"/>
      <c r="CR137" s="8"/>
      <c r="CS137" s="8"/>
      <c r="CT137" s="8"/>
      <c r="CU137" s="8"/>
      <c r="CV137" s="115"/>
      <c r="CW137" s="11" t="e">
        <f ca="1">(ROUND(CW8,1))</f>
        <v>#REF!</v>
      </c>
      <c r="CX137" s="11" t="e">
        <f ca="1">CX8</f>
        <v>#REF!</v>
      </c>
      <c r="CY137" s="11" t="e">
        <f ca="1">(ROUND(CW137/CX137,1))</f>
        <v>#REF!</v>
      </c>
      <c r="CZ137" s="127" t="e">
        <f ca="1">100/$H$142*CW137/100</f>
        <v>#REF!</v>
      </c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EJ137" s="8" t="e">
        <f t="shared" si="242"/>
        <v>#REF!</v>
      </c>
      <c r="EK137" s="8"/>
      <c r="EL137" s="8"/>
      <c r="EM137" s="8"/>
      <c r="EN137" s="8"/>
      <c r="EO137" s="8"/>
      <c r="EP137" s="115"/>
      <c r="EQ137" s="11" t="e">
        <f ca="1">(ROUND(EQ8,1))</f>
        <v>#REF!</v>
      </c>
      <c r="ER137" s="11" t="e">
        <f ca="1">ER8</f>
        <v>#REF!</v>
      </c>
      <c r="ES137" s="11" t="e">
        <f ca="1">(ROUND(EQ137/ER137,1))</f>
        <v>#REF!</v>
      </c>
      <c r="ET137" s="127" t="e">
        <f ca="1">100/$H$142*EQ137/100</f>
        <v>#REF!</v>
      </c>
      <c r="EW137" s="93"/>
      <c r="EX137" s="93"/>
      <c r="EY137" s="93"/>
      <c r="EZ137" s="93"/>
      <c r="FA137" s="93"/>
      <c r="FB137" s="93"/>
      <c r="FC137" s="93"/>
      <c r="FD137" s="93"/>
      <c r="FE137" s="93"/>
      <c r="FF137" s="93"/>
      <c r="FG137" s="93"/>
      <c r="FH137" s="93"/>
      <c r="FI137" s="93"/>
      <c r="FJ137" s="93"/>
      <c r="FK137" s="93"/>
      <c r="FL137" s="93"/>
      <c r="GD137" s="8" t="e">
        <f t="shared" si="243"/>
        <v>#REF!</v>
      </c>
      <c r="GE137" s="8"/>
      <c r="GF137" s="8"/>
      <c r="GG137" s="8"/>
      <c r="GH137" s="8"/>
      <c r="GI137" s="8"/>
      <c r="GJ137" s="115"/>
      <c r="GK137" s="11" t="e">
        <f ca="1">(ROUND(GK8,1))</f>
        <v>#REF!</v>
      </c>
      <c r="GL137" s="11" t="e">
        <f ca="1">GL8</f>
        <v>#REF!</v>
      </c>
      <c r="GM137" s="11" t="e">
        <f ca="1">(ROUND(GK137/GL137,1))</f>
        <v>#REF!</v>
      </c>
      <c r="GN137" s="127" t="e">
        <f ca="1">100/$H$142*GK137/100</f>
        <v>#REF!</v>
      </c>
      <c r="GQ137" s="93"/>
      <c r="GR137" s="93"/>
      <c r="GS137" s="93"/>
      <c r="GT137" s="93"/>
      <c r="GU137" s="93"/>
      <c r="GV137" s="93"/>
      <c r="GW137" s="93"/>
      <c r="GX137" s="93"/>
      <c r="GY137" s="93"/>
      <c r="GZ137" s="93"/>
      <c r="HA137" s="93"/>
      <c r="HB137" s="93"/>
      <c r="HC137" s="93"/>
      <c r="HD137" s="93"/>
      <c r="HE137" s="93"/>
      <c r="HF137" s="93"/>
    </row>
    <row r="138" spans="1:214" x14ac:dyDescent="0.25">
      <c r="A138" s="8" t="e">
        <f>#REF!</f>
        <v>#REF!</v>
      </c>
      <c r="B138" s="8"/>
      <c r="C138" s="8"/>
      <c r="D138" s="8"/>
      <c r="E138" s="8"/>
      <c r="F138" s="8"/>
      <c r="G138" s="8"/>
      <c r="H138" s="11" t="e">
        <f ca="1">(ROUND(H11,1))</f>
        <v>#REF!</v>
      </c>
      <c r="I138" s="11" t="e">
        <f ca="1">I11</f>
        <v>#REF!</v>
      </c>
      <c r="J138" s="11" t="e">
        <f ca="1">(ROUND(H138/I138,1))</f>
        <v>#REF!</v>
      </c>
      <c r="K138" s="127" t="e">
        <f ca="1">100/$H$142*H138/100</f>
        <v>#REF!</v>
      </c>
      <c r="AV138" s="8" t="e">
        <f t="shared" si="240"/>
        <v>#REF!</v>
      </c>
      <c r="AW138" s="8"/>
      <c r="AX138" s="8"/>
      <c r="AY138" s="8"/>
      <c r="AZ138" s="8"/>
      <c r="BA138" s="8"/>
      <c r="BB138" s="115"/>
      <c r="BC138" s="11" t="e">
        <f ca="1">(ROUND(BC11,1))</f>
        <v>#REF!</v>
      </c>
      <c r="BD138" s="11" t="e">
        <f ca="1">BD11</f>
        <v>#REF!</v>
      </c>
      <c r="BE138" s="11" t="e">
        <f ca="1">(ROUND(BC138/BD138,1))</f>
        <v>#REF!</v>
      </c>
      <c r="BF138" s="127" t="e">
        <f ca="1">100/$H$142*BC138/100</f>
        <v>#REF!</v>
      </c>
      <c r="CP138" s="158" t="e">
        <f t="shared" si="241"/>
        <v>#REF!</v>
      </c>
      <c r="CQ138" s="8"/>
      <c r="CR138" s="8"/>
      <c r="CS138" s="8"/>
      <c r="CT138" s="8"/>
      <c r="CU138" s="8"/>
      <c r="CV138" s="115"/>
      <c r="CW138" s="11" t="e">
        <f ca="1">(ROUND(CW11,1))</f>
        <v>#REF!</v>
      </c>
      <c r="CX138" s="11" t="e">
        <f ca="1">CX11</f>
        <v>#REF!</v>
      </c>
      <c r="CY138" s="11" t="e">
        <f ca="1">(ROUND(CW138/CX138,1))</f>
        <v>#REF!</v>
      </c>
      <c r="CZ138" s="127" t="e">
        <f ca="1">100/$H$142*CW138/100</f>
        <v>#REF!</v>
      </c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EJ138" s="8" t="e">
        <f t="shared" si="242"/>
        <v>#REF!</v>
      </c>
      <c r="EK138" s="8"/>
      <c r="EL138" s="8"/>
      <c r="EM138" s="8"/>
      <c r="EN138" s="8"/>
      <c r="EO138" s="8"/>
      <c r="EP138" s="115"/>
      <c r="EQ138" s="11" t="e">
        <f ca="1">(ROUND(EQ11,1))</f>
        <v>#REF!</v>
      </c>
      <c r="ER138" s="11" t="e">
        <f ca="1">ER11</f>
        <v>#REF!</v>
      </c>
      <c r="ES138" s="11" t="e">
        <f ca="1">(ROUND(EQ138/ER138,1))</f>
        <v>#REF!</v>
      </c>
      <c r="ET138" s="127" t="e">
        <f ca="1">100/$H$142*EQ138/100</f>
        <v>#REF!</v>
      </c>
      <c r="EW138" s="93"/>
      <c r="EX138" s="93"/>
      <c r="EY138" s="93"/>
      <c r="EZ138" s="93"/>
      <c r="FA138" s="93"/>
      <c r="FB138" s="93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  <c r="GD138" s="8" t="e">
        <f t="shared" si="243"/>
        <v>#REF!</v>
      </c>
      <c r="GE138" s="8"/>
      <c r="GF138" s="8"/>
      <c r="GG138" s="8"/>
      <c r="GH138" s="8"/>
      <c r="GI138" s="8"/>
      <c r="GJ138" s="115"/>
      <c r="GK138" s="11" t="e">
        <f ca="1">(ROUND(GK11,1))</f>
        <v>#REF!</v>
      </c>
      <c r="GL138" s="11" t="e">
        <f ca="1">GL11</f>
        <v>#REF!</v>
      </c>
      <c r="GM138" s="11" t="e">
        <f ca="1">(ROUND(GK138/GL138,1))</f>
        <v>#REF!</v>
      </c>
      <c r="GN138" s="127" t="e">
        <f ca="1">100/$H$142*GK138/100</f>
        <v>#REF!</v>
      </c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</row>
    <row r="139" spans="1:214" x14ac:dyDescent="0.25">
      <c r="A139" s="8" t="e">
        <f>#REF!</f>
        <v>#REF!</v>
      </c>
      <c r="B139" s="8"/>
      <c r="C139" s="8"/>
      <c r="D139" s="8"/>
      <c r="E139" s="8"/>
      <c r="F139" s="8"/>
      <c r="G139" s="8"/>
      <c r="H139" s="11" t="e">
        <f ca="1">(ROUND(H37,1))</f>
        <v>#REF!</v>
      </c>
      <c r="I139" s="11">
        <f ca="1">I37</f>
        <v>0</v>
      </c>
      <c r="J139" s="11" t="e">
        <f t="shared" ref="J139:J142" ca="1" si="299">(ROUND(H139/I139,1))</f>
        <v>#REF!</v>
      </c>
      <c r="K139" s="127" t="e">
        <f ca="1">100/$H$142*H139/100</f>
        <v>#REF!</v>
      </c>
      <c r="AV139" s="8" t="e">
        <f t="shared" si="240"/>
        <v>#REF!</v>
      </c>
      <c r="AW139" s="8"/>
      <c r="AX139" s="8"/>
      <c r="AY139" s="8"/>
      <c r="AZ139" s="8"/>
      <c r="BA139" s="8"/>
      <c r="BB139" s="115"/>
      <c r="BC139" s="11" t="e">
        <f>(ROUND(BC37,1))</f>
        <v>#REF!</v>
      </c>
      <c r="BD139" s="11" t="e">
        <f ca="1">BD37</f>
        <v>#REF!</v>
      </c>
      <c r="BE139" s="11" t="e">
        <f t="shared" ref="BE139:BE142" ca="1" si="300">(ROUND(BC139/BD139,1))</f>
        <v>#REF!</v>
      </c>
      <c r="BF139" s="127" t="e">
        <f ca="1">100/$H$142*BC139/100</f>
        <v>#REF!</v>
      </c>
      <c r="CP139" s="158" t="e">
        <f t="shared" si="241"/>
        <v>#REF!</v>
      </c>
      <c r="CQ139" s="8"/>
      <c r="CR139" s="8"/>
      <c r="CS139" s="8"/>
      <c r="CT139" s="8"/>
      <c r="CU139" s="8"/>
      <c r="CV139" s="115"/>
      <c r="CW139" s="11" t="e">
        <f>(ROUND(CW37,1))</f>
        <v>#REF!</v>
      </c>
      <c r="CX139" s="11" t="e">
        <f ca="1">CX37</f>
        <v>#REF!</v>
      </c>
      <c r="CY139" s="11" t="e">
        <f t="shared" ref="CY139:CY142" ca="1" si="301">(ROUND(CW139/CX139,1))</f>
        <v>#REF!</v>
      </c>
      <c r="CZ139" s="127" t="e">
        <f ca="1">100/$H$142*CW139/100</f>
        <v>#REF!</v>
      </c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EJ139" s="8" t="e">
        <f t="shared" si="242"/>
        <v>#REF!</v>
      </c>
      <c r="EK139" s="8"/>
      <c r="EL139" s="8"/>
      <c r="EM139" s="8"/>
      <c r="EN139" s="8"/>
      <c r="EO139" s="8"/>
      <c r="EP139" s="115"/>
      <c r="EQ139" s="11" t="e">
        <f>(ROUND(EQ37,1))</f>
        <v>#REF!</v>
      </c>
      <c r="ER139" s="11" t="e">
        <f ca="1">ER37</f>
        <v>#REF!</v>
      </c>
      <c r="ES139" s="11" t="e">
        <f t="shared" ref="ES139:ES142" ca="1" si="302">(ROUND(EQ139/ER139,1))</f>
        <v>#REF!</v>
      </c>
      <c r="ET139" s="127" t="e">
        <f ca="1">100/$H$142*EQ139/100</f>
        <v>#REF!</v>
      </c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GD139" s="8" t="e">
        <f t="shared" si="243"/>
        <v>#REF!</v>
      </c>
      <c r="GE139" s="8"/>
      <c r="GF139" s="8"/>
      <c r="GG139" s="8"/>
      <c r="GH139" s="8"/>
      <c r="GI139" s="8"/>
      <c r="GJ139" s="115"/>
      <c r="GK139" s="11" t="e">
        <f>(ROUND(GK37,1))</f>
        <v>#REF!</v>
      </c>
      <c r="GL139" s="11" t="e">
        <f ca="1">GL37</f>
        <v>#REF!</v>
      </c>
      <c r="GM139" s="11" t="e">
        <f t="shared" ref="GM139:GM142" ca="1" si="303">(ROUND(GK139/GL139,1))</f>
        <v>#REF!</v>
      </c>
      <c r="GN139" s="127" t="e">
        <f ca="1">100/$H$142*GK139/100</f>
        <v>#REF!</v>
      </c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</row>
    <row r="140" spans="1:214" x14ac:dyDescent="0.25">
      <c r="A140" s="8" t="e">
        <f>#REF!</f>
        <v>#REF!</v>
      </c>
      <c r="B140" s="8"/>
      <c r="C140" s="8"/>
      <c r="D140" s="8"/>
      <c r="E140" s="8"/>
      <c r="F140" s="8"/>
      <c r="G140" s="8"/>
      <c r="H140" s="11" t="e">
        <f ca="1">(ROUND(H64,1))</f>
        <v>#REF!</v>
      </c>
      <c r="I140" s="11">
        <f ca="1">I64</f>
        <v>0</v>
      </c>
      <c r="J140" s="11" t="e">
        <f t="shared" ca="1" si="299"/>
        <v>#REF!</v>
      </c>
      <c r="K140" s="127" t="e">
        <f ca="1">100/$H$142*H140/100</f>
        <v>#REF!</v>
      </c>
      <c r="AV140" s="8" t="e">
        <f t="shared" si="240"/>
        <v>#REF!</v>
      </c>
      <c r="AW140" s="8"/>
      <c r="AX140" s="8"/>
      <c r="AY140" s="8"/>
      <c r="AZ140" s="8"/>
      <c r="BA140" s="8"/>
      <c r="BB140" s="115"/>
      <c r="BC140" s="11" t="e">
        <f>(ROUND(BC64,1))</f>
        <v>#REF!</v>
      </c>
      <c r="BD140" s="11" t="e">
        <f ca="1">BD64</f>
        <v>#REF!</v>
      </c>
      <c r="BE140" s="11" t="e">
        <f t="shared" ca="1" si="300"/>
        <v>#REF!</v>
      </c>
      <c r="BF140" s="127" t="e">
        <f ca="1">100/$H$142*BC140/100</f>
        <v>#REF!</v>
      </c>
      <c r="CP140" s="158" t="e">
        <f t="shared" si="241"/>
        <v>#REF!</v>
      </c>
      <c r="CQ140" s="8"/>
      <c r="CR140" s="8"/>
      <c r="CS140" s="8"/>
      <c r="CT140" s="8"/>
      <c r="CU140" s="8"/>
      <c r="CV140" s="115"/>
      <c r="CW140" s="11" t="e">
        <f>(ROUND(CW64,1))</f>
        <v>#REF!</v>
      </c>
      <c r="CX140" s="11" t="e">
        <f ca="1">CX64</f>
        <v>#REF!</v>
      </c>
      <c r="CY140" s="11" t="e">
        <f t="shared" ca="1" si="301"/>
        <v>#REF!</v>
      </c>
      <c r="CZ140" s="127" t="e">
        <f ca="1">100/$H$142*CW140/100</f>
        <v>#REF!</v>
      </c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EJ140" s="8" t="e">
        <f t="shared" si="242"/>
        <v>#REF!</v>
      </c>
      <c r="EK140" s="8"/>
      <c r="EL140" s="8"/>
      <c r="EM140" s="8"/>
      <c r="EN140" s="8"/>
      <c r="EO140" s="8"/>
      <c r="EP140" s="115"/>
      <c r="EQ140" s="11" t="e">
        <f>(ROUND(EQ64,1))</f>
        <v>#REF!</v>
      </c>
      <c r="ER140" s="11" t="e">
        <f ca="1">ER64</f>
        <v>#REF!</v>
      </c>
      <c r="ES140" s="11" t="e">
        <f t="shared" ca="1" si="302"/>
        <v>#REF!</v>
      </c>
      <c r="ET140" s="127" t="e">
        <f ca="1">100/$H$142*EQ140/100</f>
        <v>#REF!</v>
      </c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GD140" s="8" t="e">
        <f t="shared" si="243"/>
        <v>#REF!</v>
      </c>
      <c r="GE140" s="8"/>
      <c r="GF140" s="8"/>
      <c r="GG140" s="8"/>
      <c r="GH140" s="8"/>
      <c r="GI140" s="8"/>
      <c r="GJ140" s="115"/>
      <c r="GK140" s="11" t="e">
        <f>(ROUND(GK64,1))</f>
        <v>#REF!</v>
      </c>
      <c r="GL140" s="11" t="e">
        <f ca="1">GL64</f>
        <v>#REF!</v>
      </c>
      <c r="GM140" s="11" t="e">
        <f t="shared" ca="1" si="303"/>
        <v>#REF!</v>
      </c>
      <c r="GN140" s="127" t="e">
        <f ca="1">100/$H$142*GK140/100</f>
        <v>#REF!</v>
      </c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</row>
    <row r="141" spans="1:214" x14ac:dyDescent="0.25">
      <c r="A141" s="8" t="e">
        <f>#REF!</f>
        <v>#REF!</v>
      </c>
      <c r="B141" s="8"/>
      <c r="C141" s="8"/>
      <c r="D141" s="8"/>
      <c r="E141" s="8"/>
      <c r="F141" s="8"/>
      <c r="G141" s="8"/>
      <c r="H141" s="11" t="e">
        <f ca="1">(ROUND(H81,1))</f>
        <v>#REF!</v>
      </c>
      <c r="I141" s="11">
        <f ca="1">I81</f>
        <v>0</v>
      </c>
      <c r="J141" s="11" t="e">
        <f t="shared" ca="1" si="299"/>
        <v>#REF!</v>
      </c>
      <c r="K141" s="127" t="e">
        <f ca="1">100/$H$142*H141/100</f>
        <v>#REF!</v>
      </c>
      <c r="AV141" s="8" t="e">
        <f t="shared" si="240"/>
        <v>#REF!</v>
      </c>
      <c r="AW141" s="8"/>
      <c r="AX141" s="8"/>
      <c r="AY141" s="8"/>
      <c r="AZ141" s="8"/>
      <c r="BA141" s="8"/>
      <c r="BB141" s="115"/>
      <c r="BC141" s="11" t="e">
        <f>(ROUND(BC81,1))</f>
        <v>#REF!</v>
      </c>
      <c r="BD141" s="11" t="e">
        <f ca="1">BD81</f>
        <v>#REF!</v>
      </c>
      <c r="BE141" s="11" t="e">
        <f t="shared" ca="1" si="300"/>
        <v>#REF!</v>
      </c>
      <c r="BF141" s="127" t="e">
        <f ca="1">100/$H$142*BC141/100</f>
        <v>#REF!</v>
      </c>
      <c r="CP141" s="158" t="e">
        <f t="shared" si="241"/>
        <v>#REF!</v>
      </c>
      <c r="CQ141" s="8"/>
      <c r="CR141" s="8"/>
      <c r="CS141" s="8"/>
      <c r="CT141" s="8"/>
      <c r="CU141" s="8"/>
      <c r="CV141" s="115"/>
      <c r="CW141" s="11" t="e">
        <f>(ROUND(CW81,1))</f>
        <v>#REF!</v>
      </c>
      <c r="CX141" s="11" t="e">
        <f ca="1">CX81</f>
        <v>#REF!</v>
      </c>
      <c r="CY141" s="11" t="e">
        <f t="shared" ca="1" si="301"/>
        <v>#REF!</v>
      </c>
      <c r="CZ141" s="127" t="e">
        <f ca="1">100/$H$142*CW141/100</f>
        <v>#REF!</v>
      </c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EJ141" s="8" t="e">
        <f t="shared" si="242"/>
        <v>#REF!</v>
      </c>
      <c r="EK141" s="8"/>
      <c r="EL141" s="8"/>
      <c r="EM141" s="8"/>
      <c r="EN141" s="8"/>
      <c r="EO141" s="8"/>
      <c r="EP141" s="115"/>
      <c r="EQ141" s="11" t="e">
        <f>(ROUND(EQ81,1))</f>
        <v>#REF!</v>
      </c>
      <c r="ER141" s="11" t="e">
        <f ca="1">ER81</f>
        <v>#REF!</v>
      </c>
      <c r="ES141" s="11" t="e">
        <f t="shared" ca="1" si="302"/>
        <v>#REF!</v>
      </c>
      <c r="ET141" s="127" t="e">
        <f ca="1">100/$H$142*EQ141/100</f>
        <v>#REF!</v>
      </c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GD141" s="8" t="e">
        <f t="shared" si="243"/>
        <v>#REF!</v>
      </c>
      <c r="GE141" s="8"/>
      <c r="GF141" s="8"/>
      <c r="GG141" s="8"/>
      <c r="GH141" s="8"/>
      <c r="GI141" s="8"/>
      <c r="GJ141" s="115"/>
      <c r="GK141" s="11" t="e">
        <f>(ROUND(GK81,1))</f>
        <v>#REF!</v>
      </c>
      <c r="GL141" s="11" t="e">
        <f ca="1">GL81</f>
        <v>#REF!</v>
      </c>
      <c r="GM141" s="11" t="e">
        <f t="shared" ca="1" si="303"/>
        <v>#REF!</v>
      </c>
      <c r="GN141" s="127" t="e">
        <f ca="1">100/$H$142*GK141/100</f>
        <v>#REF!</v>
      </c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</row>
    <row r="142" spans="1:214" x14ac:dyDescent="0.25">
      <c r="A142" s="23" t="e">
        <f>#REF!</f>
        <v>#REF!</v>
      </c>
      <c r="B142" s="23"/>
      <c r="C142" s="23"/>
      <c r="D142" s="23"/>
      <c r="E142" s="23"/>
      <c r="F142" s="23"/>
      <c r="G142" s="23"/>
      <c r="H142" s="122" t="e">
        <f ca="1">(ROUND(H82,1))</f>
        <v>#REF!</v>
      </c>
      <c r="I142" s="122">
        <f ca="1">I82</f>
        <v>0</v>
      </c>
      <c r="J142" s="122" t="e">
        <f t="shared" ca="1" si="299"/>
        <v>#REF!</v>
      </c>
      <c r="K142" s="127" t="e">
        <f ca="1">100/$H$148*H142/100</f>
        <v>#REF!</v>
      </c>
      <c r="AV142" s="23" t="e">
        <f t="shared" si="240"/>
        <v>#REF!</v>
      </c>
      <c r="AW142" s="23"/>
      <c r="AX142" s="23"/>
      <c r="AY142" s="23"/>
      <c r="AZ142" s="23"/>
      <c r="BA142" s="23"/>
      <c r="BB142" s="124"/>
      <c r="BC142" s="122" t="e">
        <f ca="1">(ROUND(BC82,1))</f>
        <v>#REF!</v>
      </c>
      <c r="BD142" s="122" t="e">
        <f ca="1">BD82</f>
        <v>#REF!</v>
      </c>
      <c r="BE142" s="122" t="e">
        <f t="shared" ca="1" si="300"/>
        <v>#REF!</v>
      </c>
      <c r="BF142" s="127" t="e">
        <f ca="1">100/$H$148*BC142/100</f>
        <v>#REF!</v>
      </c>
      <c r="CP142" s="161" t="e">
        <f t="shared" si="241"/>
        <v>#REF!</v>
      </c>
      <c r="CQ142" s="23"/>
      <c r="CR142" s="23"/>
      <c r="CS142" s="23"/>
      <c r="CT142" s="23"/>
      <c r="CU142" s="23"/>
      <c r="CV142" s="124"/>
      <c r="CW142" s="122" t="e">
        <f ca="1">(ROUND(CW82,1))</f>
        <v>#REF!</v>
      </c>
      <c r="CX142" s="122" t="e">
        <f ca="1">CX82</f>
        <v>#REF!</v>
      </c>
      <c r="CY142" s="122" t="e">
        <f t="shared" ca="1" si="301"/>
        <v>#REF!</v>
      </c>
      <c r="CZ142" s="127" t="e">
        <f ca="1">100/$H$148*CW142/100</f>
        <v>#REF!</v>
      </c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EJ142" s="23" t="e">
        <f t="shared" si="242"/>
        <v>#REF!</v>
      </c>
      <c r="EK142" s="23"/>
      <c r="EL142" s="23"/>
      <c r="EM142" s="23"/>
      <c r="EN142" s="23"/>
      <c r="EO142" s="23"/>
      <c r="EP142" s="124"/>
      <c r="EQ142" s="122" t="e">
        <f ca="1">(ROUND(EQ82,1))</f>
        <v>#REF!</v>
      </c>
      <c r="ER142" s="122" t="e">
        <f ca="1">ER82</f>
        <v>#REF!</v>
      </c>
      <c r="ES142" s="122" t="e">
        <f t="shared" ca="1" si="302"/>
        <v>#REF!</v>
      </c>
      <c r="ET142" s="127" t="e">
        <f ca="1">100/$H$148*EQ142/100</f>
        <v>#REF!</v>
      </c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GD142" s="23" t="e">
        <f t="shared" si="243"/>
        <v>#REF!</v>
      </c>
      <c r="GE142" s="23"/>
      <c r="GF142" s="23"/>
      <c r="GG142" s="23"/>
      <c r="GH142" s="23"/>
      <c r="GI142" s="23"/>
      <c r="GJ142" s="124"/>
      <c r="GK142" s="122" t="e">
        <f ca="1">(ROUND(GK82,1))</f>
        <v>#REF!</v>
      </c>
      <c r="GL142" s="122" t="e">
        <f ca="1">GL82</f>
        <v>#REF!</v>
      </c>
      <c r="GM142" s="122" t="e">
        <f t="shared" ca="1" si="303"/>
        <v>#REF!</v>
      </c>
      <c r="GN142" s="127" t="e">
        <f ca="1">100/$H$148*GK142/100</f>
        <v>#REF!</v>
      </c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  <c r="HA142" s="93"/>
      <c r="HB142" s="93"/>
      <c r="HC142" s="93"/>
      <c r="HD142" s="93"/>
      <c r="HE142" s="93"/>
      <c r="HF142" s="93"/>
    </row>
    <row r="143" spans="1:214" x14ac:dyDescent="0.25">
      <c r="A143" s="8" t="e">
        <f>#REF!</f>
        <v>#REF!</v>
      </c>
      <c r="B143" s="8"/>
      <c r="C143" s="8"/>
      <c r="D143" s="8"/>
      <c r="E143" s="8"/>
      <c r="F143" s="8"/>
      <c r="G143" s="8"/>
      <c r="H143" s="11">
        <f ca="1">(ROUND(H102,1))</f>
        <v>0</v>
      </c>
      <c r="I143" s="12"/>
      <c r="J143" s="126"/>
      <c r="K143" s="34" t="s">
        <v>162</v>
      </c>
      <c r="AV143" s="8" t="e">
        <f t="shared" si="240"/>
        <v>#REF!</v>
      </c>
      <c r="AW143" s="8"/>
      <c r="AX143" s="8"/>
      <c r="AY143" s="8"/>
      <c r="AZ143" s="8"/>
      <c r="BA143" s="8"/>
      <c r="BB143" s="115"/>
      <c r="BC143" s="11" t="e">
        <f>(ROUND(BC102,1))</f>
        <v>#REF!</v>
      </c>
      <c r="BD143" s="12"/>
      <c r="BE143" s="126"/>
      <c r="BF143" s="34" t="s">
        <v>162</v>
      </c>
      <c r="CP143" s="158" t="e">
        <f t="shared" si="241"/>
        <v>#REF!</v>
      </c>
      <c r="CQ143" s="8"/>
      <c r="CR143" s="8"/>
      <c r="CS143" s="8"/>
      <c r="CT143" s="8"/>
      <c r="CU143" s="8"/>
      <c r="CV143" s="115"/>
      <c r="CW143" s="11" t="e">
        <f>(ROUND(CW102,1))</f>
        <v>#REF!</v>
      </c>
      <c r="CX143" s="12"/>
      <c r="CY143" s="126"/>
      <c r="CZ143" s="34" t="s">
        <v>162</v>
      </c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EJ143" s="8" t="e">
        <f t="shared" si="242"/>
        <v>#REF!</v>
      </c>
      <c r="EK143" s="8"/>
      <c r="EL143" s="8"/>
      <c r="EM143" s="8"/>
      <c r="EN143" s="8"/>
      <c r="EO143" s="8"/>
      <c r="EP143" s="115"/>
      <c r="EQ143" s="11" t="e">
        <f>(ROUND(EQ102,1))</f>
        <v>#REF!</v>
      </c>
      <c r="ER143" s="12"/>
      <c r="ES143" s="126"/>
      <c r="ET143" s="34" t="s">
        <v>162</v>
      </c>
      <c r="EW143" s="93"/>
      <c r="EX143" s="93"/>
      <c r="EY143" s="93"/>
      <c r="EZ143" s="93"/>
      <c r="FA143" s="93"/>
      <c r="FB143" s="93"/>
      <c r="FC143" s="93"/>
      <c r="FD143" s="93"/>
      <c r="FE143" s="93"/>
      <c r="FF143" s="93"/>
      <c r="FG143" s="93"/>
      <c r="FH143" s="93"/>
      <c r="FI143" s="93"/>
      <c r="FJ143" s="93"/>
      <c r="FK143" s="93"/>
      <c r="FL143" s="93"/>
      <c r="GD143" s="8" t="e">
        <f t="shared" si="243"/>
        <v>#REF!</v>
      </c>
      <c r="GE143" s="8"/>
      <c r="GF143" s="8"/>
      <c r="GG143" s="8"/>
      <c r="GH143" s="8"/>
      <c r="GI143" s="8"/>
      <c r="GJ143" s="115"/>
      <c r="GK143" s="11" t="e">
        <f>(ROUND(GK102,1))</f>
        <v>#REF!</v>
      </c>
      <c r="GL143" s="12"/>
      <c r="GM143" s="126"/>
      <c r="GN143" s="34" t="s">
        <v>162</v>
      </c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  <c r="HA143" s="93"/>
      <c r="HB143" s="93"/>
      <c r="HC143" s="93"/>
      <c r="HD143" s="93"/>
      <c r="HE143" s="93"/>
      <c r="HF143" s="93"/>
    </row>
    <row r="144" spans="1:214" x14ac:dyDescent="0.25">
      <c r="A144" s="19" t="e">
        <f>#REF!</f>
        <v>#REF!</v>
      </c>
      <c r="B144" s="19"/>
      <c r="C144" s="116"/>
      <c r="D144" s="96" t="e">
        <f>D103</f>
        <v>#REF!</v>
      </c>
      <c r="E144" s="19"/>
      <c r="F144" s="19"/>
      <c r="G144" s="19"/>
      <c r="H144" s="25" t="e">
        <f ca="1">(ROUND(H103,1))</f>
        <v>#REF!</v>
      </c>
      <c r="K144" s="34" t="s">
        <v>164</v>
      </c>
      <c r="AV144" s="19" t="e">
        <f t="shared" si="240"/>
        <v>#REF!</v>
      </c>
      <c r="AW144" s="19"/>
      <c r="AX144" s="116"/>
      <c r="AY144" s="96" t="e">
        <f>$D144</f>
        <v>#REF!</v>
      </c>
      <c r="AZ144" s="19"/>
      <c r="BA144" s="19"/>
      <c r="BB144" s="116"/>
      <c r="BC144" s="25" t="e">
        <f>(ROUND(BC103,1))</f>
        <v>#REF!</v>
      </c>
      <c r="BE144" s="6"/>
      <c r="BF144" s="34" t="s">
        <v>164</v>
      </c>
      <c r="CP144" s="156" t="e">
        <f t="shared" si="241"/>
        <v>#REF!</v>
      </c>
      <c r="CQ144" s="19"/>
      <c r="CR144" s="116"/>
      <c r="CS144" s="96" t="e">
        <f>$D144</f>
        <v>#REF!</v>
      </c>
      <c r="CT144" s="19"/>
      <c r="CU144" s="19"/>
      <c r="CV144" s="116"/>
      <c r="CW144" s="25" t="e">
        <f>(ROUND(CW103,1))</f>
        <v>#REF!</v>
      </c>
      <c r="CY144" s="6"/>
      <c r="CZ144" s="34" t="s">
        <v>164</v>
      </c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EJ144" s="19" t="e">
        <f t="shared" si="242"/>
        <v>#REF!</v>
      </c>
      <c r="EK144" s="19"/>
      <c r="EL144" s="116"/>
      <c r="EM144" s="96" t="e">
        <f>$D144</f>
        <v>#REF!</v>
      </c>
      <c r="EN144" s="19"/>
      <c r="EO144" s="19"/>
      <c r="EP144" s="116"/>
      <c r="EQ144" s="25" t="e">
        <f>(ROUND(EQ103,1))</f>
        <v>#REF!</v>
      </c>
      <c r="ES144" s="6"/>
      <c r="ET144" s="34" t="s">
        <v>164</v>
      </c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GD144" s="19" t="e">
        <f t="shared" si="243"/>
        <v>#REF!</v>
      </c>
      <c r="GE144" s="19"/>
      <c r="GF144" s="116"/>
      <c r="GG144" s="96" t="e">
        <f>$D144</f>
        <v>#REF!</v>
      </c>
      <c r="GH144" s="19"/>
      <c r="GI144" s="19"/>
      <c r="GJ144" s="116"/>
      <c r="GK144" s="25" t="e">
        <f>(ROUND(GK103,1))</f>
        <v>#REF!</v>
      </c>
      <c r="GM144" s="6"/>
      <c r="GN144" s="34" t="s">
        <v>164</v>
      </c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3"/>
      <c r="HB144" s="93"/>
      <c r="HC144" s="93"/>
      <c r="HD144" s="93"/>
      <c r="HE144" s="93"/>
      <c r="HF144" s="93"/>
    </row>
    <row r="145" spans="1:214" x14ac:dyDescent="0.25">
      <c r="A145" s="8" t="e">
        <f>#REF!</f>
        <v>#REF!</v>
      </c>
      <c r="B145" s="121"/>
      <c r="C145" s="121"/>
      <c r="D145" s="121"/>
      <c r="E145" s="121"/>
      <c r="F145" s="121"/>
      <c r="G145" s="121"/>
      <c r="H145" s="11" t="e">
        <f ca="1">(ROUND(H104,1))</f>
        <v>#REF!</v>
      </c>
      <c r="I145" s="8"/>
      <c r="J145" s="11"/>
      <c r="K145" s="127" t="e">
        <f ca="1">100/$H$148*H145/100</f>
        <v>#REF!</v>
      </c>
      <c r="AV145" s="121" t="e">
        <f t="shared" ref="AV145:AV157" si="304">$A145</f>
        <v>#REF!</v>
      </c>
      <c r="AW145" s="121"/>
      <c r="AX145" s="121"/>
      <c r="AY145" s="121"/>
      <c r="AZ145" s="121"/>
      <c r="BA145" s="121"/>
      <c r="BB145" s="154"/>
      <c r="BC145" s="11" t="e">
        <f>(ROUND(BC104,1))</f>
        <v>#REF!</v>
      </c>
      <c r="BD145" s="8"/>
      <c r="BE145" s="11"/>
      <c r="BF145" s="127" t="e">
        <f ca="1">100/$H$148*BC145/100</f>
        <v>#REF!</v>
      </c>
      <c r="CP145" s="162" t="e">
        <f t="shared" ref="CP145:CP157" si="305">$A145</f>
        <v>#REF!</v>
      </c>
      <c r="CQ145" s="121"/>
      <c r="CR145" s="121"/>
      <c r="CS145" s="121"/>
      <c r="CT145" s="121"/>
      <c r="CU145" s="121"/>
      <c r="CV145" s="154"/>
      <c r="CW145" s="11" t="e">
        <f>(ROUND(CW104,1))</f>
        <v>#REF!</v>
      </c>
      <c r="CX145" s="8"/>
      <c r="CY145" s="11"/>
      <c r="CZ145" s="127" t="e">
        <f ca="1">100/$H$148*CW145/100</f>
        <v>#REF!</v>
      </c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EJ145" s="121" t="e">
        <f t="shared" ref="EJ145:EJ157" si="306">$A145</f>
        <v>#REF!</v>
      </c>
      <c r="EK145" s="121"/>
      <c r="EL145" s="121"/>
      <c r="EM145" s="121"/>
      <c r="EN145" s="121"/>
      <c r="EO145" s="121"/>
      <c r="EP145" s="154"/>
      <c r="EQ145" s="11" t="e">
        <f>(ROUND(EQ104,1))</f>
        <v>#REF!</v>
      </c>
      <c r="ER145" s="8"/>
      <c r="ES145" s="11"/>
      <c r="ET145" s="127" t="e">
        <f ca="1">100/$H$148*EQ145/100</f>
        <v>#REF!</v>
      </c>
      <c r="EW145" s="93"/>
      <c r="EX145" s="93"/>
      <c r="EY145" s="93"/>
      <c r="EZ145" s="93"/>
      <c r="FA145" s="93"/>
      <c r="FB145" s="93"/>
      <c r="FC145" s="93"/>
      <c r="FD145" s="93"/>
      <c r="FE145" s="93"/>
      <c r="FF145" s="93"/>
      <c r="FG145" s="93"/>
      <c r="FH145" s="93"/>
      <c r="FI145" s="93"/>
      <c r="FJ145" s="93"/>
      <c r="FK145" s="93"/>
      <c r="FL145" s="93"/>
      <c r="GD145" s="121" t="e">
        <f t="shared" ref="GD145:GD157" si="307">$A145</f>
        <v>#REF!</v>
      </c>
      <c r="GE145" s="121"/>
      <c r="GF145" s="121"/>
      <c r="GG145" s="121"/>
      <c r="GH145" s="121"/>
      <c r="GI145" s="121"/>
      <c r="GJ145" s="154"/>
      <c r="GK145" s="11" t="e">
        <f>(ROUND(GK104,1))</f>
        <v>#REF!</v>
      </c>
      <c r="GL145" s="8"/>
      <c r="GM145" s="11"/>
      <c r="GN145" s="127" t="e">
        <f ca="1">100/$H$148*GK145/100</f>
        <v>#REF!</v>
      </c>
      <c r="GQ145" s="93"/>
      <c r="GR145" s="93"/>
      <c r="GS145" s="93"/>
      <c r="GT145" s="93"/>
      <c r="GU145" s="93"/>
      <c r="GV145" s="93"/>
      <c r="GW145" s="93"/>
      <c r="GX145" s="93"/>
      <c r="GY145" s="93"/>
      <c r="GZ145" s="93"/>
      <c r="HA145" s="93"/>
      <c r="HB145" s="93"/>
      <c r="HC145" s="93"/>
      <c r="HD145" s="93"/>
      <c r="HE145" s="93"/>
      <c r="HF145" s="93"/>
    </row>
    <row r="146" spans="1:214" x14ac:dyDescent="0.25">
      <c r="A146" s="8" t="e">
        <f>#REF!</f>
        <v>#REF!</v>
      </c>
      <c r="B146" s="121"/>
      <c r="C146" s="121"/>
      <c r="D146" s="121"/>
      <c r="E146" s="121"/>
      <c r="F146" s="121"/>
      <c r="G146" s="121"/>
      <c r="H146" s="11" t="e">
        <f ca="1">(ROUND(H120,1))</f>
        <v>#REF!</v>
      </c>
      <c r="I146" s="8"/>
      <c r="J146" s="11"/>
      <c r="K146" s="127" t="e">
        <f ca="1">100/$H$148*H146/100</f>
        <v>#REF!</v>
      </c>
      <c r="AV146" s="121" t="e">
        <f t="shared" si="304"/>
        <v>#REF!</v>
      </c>
      <c r="AW146" s="121"/>
      <c r="AX146" s="121"/>
      <c r="AY146" s="121"/>
      <c r="AZ146" s="121"/>
      <c r="BA146" s="121"/>
      <c r="BB146" s="154"/>
      <c r="BC146" s="11" t="e">
        <f>(ROUND(BC120,1))</f>
        <v>#REF!</v>
      </c>
      <c r="BD146" s="8"/>
      <c r="BE146" s="11"/>
      <c r="BF146" s="127" t="e">
        <f ca="1">100/$H$148*BC146/100</f>
        <v>#REF!</v>
      </c>
      <c r="CP146" s="162" t="e">
        <f t="shared" si="305"/>
        <v>#REF!</v>
      </c>
      <c r="CQ146" s="121"/>
      <c r="CR146" s="121"/>
      <c r="CS146" s="121"/>
      <c r="CT146" s="121"/>
      <c r="CU146" s="121"/>
      <c r="CV146" s="154"/>
      <c r="CW146" s="11" t="e">
        <f>(ROUND(CW120,1))</f>
        <v>#REF!</v>
      </c>
      <c r="CX146" s="8"/>
      <c r="CY146" s="11"/>
      <c r="CZ146" s="127" t="e">
        <f ca="1">100/$H$148*CW146/100</f>
        <v>#REF!</v>
      </c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EJ146" s="121" t="e">
        <f t="shared" si="306"/>
        <v>#REF!</v>
      </c>
      <c r="EK146" s="121"/>
      <c r="EL146" s="121"/>
      <c r="EM146" s="121"/>
      <c r="EN146" s="121"/>
      <c r="EO146" s="121"/>
      <c r="EP146" s="154"/>
      <c r="EQ146" s="11" t="e">
        <f>(ROUND(EQ120,1))</f>
        <v>#REF!</v>
      </c>
      <c r="ER146" s="8"/>
      <c r="ES146" s="11"/>
      <c r="ET146" s="127" t="e">
        <f ca="1">100/$H$148*EQ146/100</f>
        <v>#REF!</v>
      </c>
      <c r="EW146" s="93"/>
      <c r="EX146" s="93"/>
      <c r="EY146" s="93"/>
      <c r="EZ146" s="93"/>
      <c r="FA146" s="93"/>
      <c r="FB146" s="93"/>
      <c r="FC146" s="93"/>
      <c r="FD146" s="93"/>
      <c r="FE146" s="93"/>
      <c r="FF146" s="93"/>
      <c r="FG146" s="93"/>
      <c r="FH146" s="93"/>
      <c r="FI146" s="93"/>
      <c r="FJ146" s="93"/>
      <c r="FK146" s="93"/>
      <c r="FL146" s="93"/>
      <c r="GD146" s="121" t="e">
        <f t="shared" si="307"/>
        <v>#REF!</v>
      </c>
      <c r="GE146" s="121"/>
      <c r="GF146" s="121"/>
      <c r="GG146" s="121"/>
      <c r="GH146" s="121"/>
      <c r="GI146" s="121"/>
      <c r="GJ146" s="154"/>
      <c r="GK146" s="11" t="e">
        <f>(ROUND(GK120,1))</f>
        <v>#REF!</v>
      </c>
      <c r="GL146" s="8"/>
      <c r="GM146" s="11"/>
      <c r="GN146" s="127" t="e">
        <f ca="1">100/$H$148*GK146/100</f>
        <v>#REF!</v>
      </c>
      <c r="GQ146" s="93"/>
      <c r="GR146" s="93"/>
      <c r="GS146" s="93"/>
      <c r="GT146" s="93"/>
      <c r="GU146" s="93"/>
      <c r="GV146" s="93"/>
      <c r="GW146" s="93"/>
      <c r="GX146" s="93"/>
      <c r="GY146" s="93"/>
      <c r="GZ146" s="93"/>
      <c r="HA146" s="93"/>
      <c r="HB146" s="93"/>
      <c r="HC146" s="93"/>
      <c r="HD146" s="93"/>
      <c r="HE146" s="93"/>
      <c r="HF146" s="93"/>
    </row>
    <row r="147" spans="1:214" x14ac:dyDescent="0.25">
      <c r="A147" s="8" t="e">
        <f>#REF!</f>
        <v>#REF!</v>
      </c>
      <c r="B147" s="121"/>
      <c r="C147" s="121"/>
      <c r="D147" s="121"/>
      <c r="E147" s="121"/>
      <c r="F147" s="121"/>
      <c r="G147" s="121"/>
      <c r="H147" s="11" t="e">
        <f>(ROUND(H135,1))</f>
        <v>#REF!</v>
      </c>
      <c r="I147" s="8"/>
      <c r="J147" s="11"/>
      <c r="K147" s="127" t="e">
        <f ca="1">100/$H$148*H147/100</f>
        <v>#REF!</v>
      </c>
      <c r="AV147" s="121" t="e">
        <f t="shared" si="304"/>
        <v>#REF!</v>
      </c>
      <c r="AW147" s="121"/>
      <c r="AX147" s="121"/>
      <c r="AY147" s="121"/>
      <c r="AZ147" s="121"/>
      <c r="BA147" s="121"/>
      <c r="BB147" s="154"/>
      <c r="BC147" s="11" t="e">
        <f>(ROUND(BC135,1))</f>
        <v>#REF!</v>
      </c>
      <c r="BD147" s="8"/>
      <c r="BE147" s="11"/>
      <c r="BF147" s="127" t="e">
        <f ca="1">100/$H$148*BC147/100</f>
        <v>#REF!</v>
      </c>
      <c r="CP147" s="162" t="e">
        <f t="shared" si="305"/>
        <v>#REF!</v>
      </c>
      <c r="CQ147" s="121"/>
      <c r="CR147" s="121"/>
      <c r="CS147" s="121"/>
      <c r="CT147" s="121"/>
      <c r="CU147" s="121"/>
      <c r="CV147" s="154"/>
      <c r="CW147" s="11" t="e">
        <f>(ROUND(CW135,1))</f>
        <v>#REF!</v>
      </c>
      <c r="CX147" s="8"/>
      <c r="CY147" s="11"/>
      <c r="CZ147" s="127" t="e">
        <f ca="1">100/$H$148*CW147/100</f>
        <v>#REF!</v>
      </c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EJ147" s="121" t="e">
        <f t="shared" si="306"/>
        <v>#REF!</v>
      </c>
      <c r="EK147" s="121"/>
      <c r="EL147" s="121"/>
      <c r="EM147" s="121"/>
      <c r="EN147" s="121"/>
      <c r="EO147" s="121"/>
      <c r="EP147" s="154"/>
      <c r="EQ147" s="11" t="e">
        <f>(ROUND(EQ135,1))</f>
        <v>#REF!</v>
      </c>
      <c r="ER147" s="8"/>
      <c r="ES147" s="11"/>
      <c r="ET147" s="127" t="e">
        <f ca="1">100/$H$148*EQ147/100</f>
        <v>#REF!</v>
      </c>
      <c r="EW147" s="93"/>
      <c r="EX147" s="93"/>
      <c r="EY147" s="93"/>
      <c r="EZ147" s="93"/>
      <c r="FA147" s="93"/>
      <c r="FB147" s="93"/>
      <c r="FC147" s="93"/>
      <c r="FD147" s="93"/>
      <c r="FE147" s="93"/>
      <c r="FF147" s="93"/>
      <c r="FG147" s="93"/>
      <c r="FH147" s="93"/>
      <c r="FI147" s="93"/>
      <c r="FJ147" s="93"/>
      <c r="FK147" s="93"/>
      <c r="FL147" s="93"/>
      <c r="GD147" s="121" t="e">
        <f t="shared" si="307"/>
        <v>#REF!</v>
      </c>
      <c r="GE147" s="121"/>
      <c r="GF147" s="121"/>
      <c r="GG147" s="121"/>
      <c r="GH147" s="121"/>
      <c r="GI147" s="121"/>
      <c r="GJ147" s="154"/>
      <c r="GK147" s="11" t="e">
        <f>(ROUND(GK135,1))</f>
        <v>#REF!</v>
      </c>
      <c r="GL147" s="8"/>
      <c r="GM147" s="11"/>
      <c r="GN147" s="127" t="e">
        <f ca="1">100/$H$148*GK147/100</f>
        <v>#REF!</v>
      </c>
      <c r="GQ147" s="93"/>
      <c r="GR147" s="93"/>
      <c r="GS147" s="93"/>
      <c r="GT147" s="93"/>
      <c r="GU147" s="93"/>
      <c r="GV147" s="93"/>
      <c r="GW147" s="93"/>
      <c r="GX147" s="93"/>
      <c r="GY147" s="93"/>
      <c r="GZ147" s="93"/>
      <c r="HA147" s="93"/>
      <c r="HB147" s="93"/>
      <c r="HC147" s="93"/>
      <c r="HD147" s="93"/>
      <c r="HE147" s="93"/>
      <c r="HF147" s="93"/>
    </row>
    <row r="148" spans="1:214" x14ac:dyDescent="0.25">
      <c r="A148" s="23" t="e">
        <f>#REF!</f>
        <v>#REF!</v>
      </c>
      <c r="B148" s="23"/>
      <c r="C148" s="123"/>
      <c r="D148" s="124"/>
      <c r="E148" s="23"/>
      <c r="F148" s="23"/>
      <c r="G148" s="23"/>
      <c r="H148" s="122" t="e">
        <f ca="1">H147+H146+H145+H141+H140+H139+H138</f>
        <v>#REF!</v>
      </c>
      <c r="I148" s="121"/>
      <c r="J148" s="85"/>
      <c r="K148" s="127" t="e">
        <f ca="1">100/$H$148*H148/100</f>
        <v>#REF!</v>
      </c>
      <c r="AV148" s="23" t="e">
        <f t="shared" si="304"/>
        <v>#REF!</v>
      </c>
      <c r="AW148" s="23"/>
      <c r="AX148" s="123"/>
      <c r="AY148" s="124"/>
      <c r="AZ148" s="23"/>
      <c r="BA148" s="23"/>
      <c r="BB148" s="124"/>
      <c r="BC148" s="122" t="e">
        <f ca="1">BC147+BC146+BC145+BC141+BC140+BC139+BC138</f>
        <v>#REF!</v>
      </c>
      <c r="BD148" s="121"/>
      <c r="BE148" s="85"/>
      <c r="BF148" s="127" t="e">
        <f ca="1">100/$H$148*BC148/100</f>
        <v>#REF!</v>
      </c>
      <c r="CP148" s="161" t="e">
        <f t="shared" si="305"/>
        <v>#REF!</v>
      </c>
      <c r="CQ148" s="23"/>
      <c r="CR148" s="123"/>
      <c r="CS148" s="124"/>
      <c r="CT148" s="23"/>
      <c r="CU148" s="23"/>
      <c r="CV148" s="124"/>
      <c r="CW148" s="122" t="e">
        <f ca="1">CW147+CW146+CW145+CW141+CW140+CW139+CW138</f>
        <v>#REF!</v>
      </c>
      <c r="CX148" s="121"/>
      <c r="CY148" s="85"/>
      <c r="CZ148" s="127" t="e">
        <f ca="1">100/$H$148*CW148/100</f>
        <v>#REF!</v>
      </c>
      <c r="DC148" s="93"/>
      <c r="DD148" s="93"/>
      <c r="DE148" s="93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  <c r="DR148" s="93"/>
      <c r="EJ148" s="23" t="e">
        <f t="shared" si="306"/>
        <v>#REF!</v>
      </c>
      <c r="EK148" s="23"/>
      <c r="EL148" s="123"/>
      <c r="EM148" s="124"/>
      <c r="EN148" s="23"/>
      <c r="EO148" s="23"/>
      <c r="EP148" s="124"/>
      <c r="EQ148" s="122" t="e">
        <f ca="1">EQ147+EQ146+EQ145+EQ141+EQ140+EQ139+EQ138</f>
        <v>#REF!</v>
      </c>
      <c r="ER148" s="121"/>
      <c r="ES148" s="85"/>
      <c r="ET148" s="127" t="e">
        <f ca="1">100/$H$148*EQ148/100</f>
        <v>#REF!</v>
      </c>
      <c r="EW148" s="93"/>
      <c r="EX148" s="93"/>
      <c r="EY148" s="93"/>
      <c r="EZ148" s="93"/>
      <c r="FA148" s="93"/>
      <c r="FB148" s="93"/>
      <c r="FC148" s="93"/>
      <c r="FD148" s="93"/>
      <c r="FE148" s="93"/>
      <c r="FF148" s="93"/>
      <c r="FG148" s="93"/>
      <c r="FH148" s="93"/>
      <c r="FI148" s="93"/>
      <c r="FJ148" s="93"/>
      <c r="FK148" s="93"/>
      <c r="FL148" s="93"/>
      <c r="GD148" s="23" t="e">
        <f t="shared" si="307"/>
        <v>#REF!</v>
      </c>
      <c r="GE148" s="23"/>
      <c r="GF148" s="123"/>
      <c r="GG148" s="124"/>
      <c r="GH148" s="23"/>
      <c r="GI148" s="23"/>
      <c r="GJ148" s="124"/>
      <c r="GK148" s="122" t="e">
        <f ca="1">GK147+GK146+GK145+GK141+GK140+GK139+GK138</f>
        <v>#REF!</v>
      </c>
      <c r="GL148" s="121"/>
      <c r="GM148" s="85"/>
      <c r="GN148" s="127" t="e">
        <f ca="1">100/$H$148*GK148/100</f>
        <v>#REF!</v>
      </c>
      <c r="GQ148" s="93"/>
      <c r="GR148" s="93"/>
      <c r="GS148" s="93"/>
      <c r="GT148" s="93"/>
      <c r="GU148" s="93"/>
      <c r="GV148" s="93"/>
      <c r="GW148" s="93"/>
      <c r="GX148" s="93"/>
      <c r="GY148" s="93"/>
      <c r="GZ148" s="93"/>
      <c r="HA148" s="93"/>
      <c r="HB148" s="93"/>
      <c r="HC148" s="93"/>
      <c r="HD148" s="93"/>
      <c r="HE148" s="93"/>
      <c r="HF148" s="93"/>
    </row>
    <row r="149" spans="1:214" x14ac:dyDescent="0.25">
      <c r="A149" s="19" t="e">
        <f>#REF!</f>
        <v>#REF!</v>
      </c>
      <c r="B149" s="19"/>
      <c r="C149" s="116"/>
      <c r="D149" s="96" t="e">
        <f>'1 - Eingabemaske'!#REF!</f>
        <v>#REF!</v>
      </c>
      <c r="E149" s="19"/>
      <c r="F149" s="19"/>
      <c r="G149" s="19"/>
      <c r="H149" s="25" t="e">
        <f ca="1">H148*D149</f>
        <v>#REF!</v>
      </c>
      <c r="AV149" s="19" t="e">
        <f t="shared" si="304"/>
        <v>#REF!</v>
      </c>
      <c r="AW149" s="19"/>
      <c r="AX149" s="116"/>
      <c r="AY149" s="96" t="e">
        <f>$D149</f>
        <v>#REF!</v>
      </c>
      <c r="AZ149" s="19"/>
      <c r="BA149" s="19"/>
      <c r="BB149" s="116"/>
      <c r="BC149" s="25" t="e">
        <f ca="1">BC148*AY149</f>
        <v>#REF!</v>
      </c>
      <c r="BE149" s="6"/>
      <c r="CP149" s="156" t="e">
        <f t="shared" si="305"/>
        <v>#REF!</v>
      </c>
      <c r="CQ149" s="19"/>
      <c r="CR149" s="116"/>
      <c r="CS149" s="96" t="e">
        <f>$D149</f>
        <v>#REF!</v>
      </c>
      <c r="CT149" s="19"/>
      <c r="CU149" s="19"/>
      <c r="CV149" s="116"/>
      <c r="CW149" s="25" t="e">
        <f ca="1">CW148*CS149</f>
        <v>#REF!</v>
      </c>
      <c r="CY149" s="6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EJ149" s="19" t="e">
        <f t="shared" si="306"/>
        <v>#REF!</v>
      </c>
      <c r="EK149" s="19"/>
      <c r="EL149" s="116"/>
      <c r="EM149" s="96" t="e">
        <f>$D149</f>
        <v>#REF!</v>
      </c>
      <c r="EN149" s="19"/>
      <c r="EO149" s="19"/>
      <c r="EP149" s="116"/>
      <c r="EQ149" s="25" t="e">
        <f ca="1">EQ148*EM149</f>
        <v>#REF!</v>
      </c>
      <c r="ES149" s="6"/>
      <c r="EW149" s="93"/>
      <c r="EX149" s="93"/>
      <c r="EY149" s="93"/>
      <c r="EZ149" s="93"/>
      <c r="FA149" s="93"/>
      <c r="FB149" s="93"/>
      <c r="FC149" s="93"/>
      <c r="FD149" s="93"/>
      <c r="FE149" s="93"/>
      <c r="FF149" s="93"/>
      <c r="FG149" s="93"/>
      <c r="FH149" s="93"/>
      <c r="FI149" s="93"/>
      <c r="FJ149" s="93"/>
      <c r="FK149" s="93"/>
      <c r="FL149" s="93"/>
      <c r="GD149" s="19" t="e">
        <f t="shared" si="307"/>
        <v>#REF!</v>
      </c>
      <c r="GE149" s="19"/>
      <c r="GF149" s="116"/>
      <c r="GG149" s="96" t="e">
        <f>$D149</f>
        <v>#REF!</v>
      </c>
      <c r="GH149" s="19"/>
      <c r="GI149" s="19"/>
      <c r="GJ149" s="116"/>
      <c r="GK149" s="25" t="e">
        <f ca="1">GK148*GG149</f>
        <v>#REF!</v>
      </c>
      <c r="GM149" s="6"/>
      <c r="GQ149" s="93"/>
      <c r="GR149" s="93"/>
      <c r="GS149" s="93"/>
      <c r="GT149" s="93"/>
      <c r="GU149" s="93"/>
      <c r="GV149" s="93"/>
      <c r="GW149" s="93"/>
      <c r="GX149" s="93"/>
      <c r="GY149" s="93"/>
      <c r="GZ149" s="93"/>
      <c r="HA149" s="93"/>
      <c r="HB149" s="93"/>
      <c r="HC149" s="93"/>
      <c r="HD149" s="93"/>
      <c r="HE149" s="93"/>
      <c r="HF149" s="93"/>
    </row>
    <row r="150" spans="1:214" x14ac:dyDescent="0.25">
      <c r="A150" s="8" t="e">
        <f>#REF!</f>
        <v>#REF!</v>
      </c>
      <c r="B150" s="8"/>
      <c r="C150" s="95"/>
      <c r="D150" s="115"/>
      <c r="E150" s="8"/>
      <c r="F150" s="8"/>
      <c r="G150" s="8"/>
      <c r="H150" s="11" t="e">
        <f ca="1">SUM(H148:H149)</f>
        <v>#REF!</v>
      </c>
      <c r="AV150" s="8" t="e">
        <f t="shared" si="304"/>
        <v>#REF!</v>
      </c>
      <c r="AW150" s="8"/>
      <c r="AX150" s="95"/>
      <c r="AY150" s="115"/>
      <c r="AZ150" s="8"/>
      <c r="BA150" s="8"/>
      <c r="BB150" s="115"/>
      <c r="BC150" s="11" t="e">
        <f ca="1">SUM(BC148:BC149)</f>
        <v>#REF!</v>
      </c>
      <c r="BE150" s="6"/>
      <c r="CP150" s="158" t="e">
        <f t="shared" si="305"/>
        <v>#REF!</v>
      </c>
      <c r="CQ150" s="8"/>
      <c r="CR150" s="95"/>
      <c r="CS150" s="115"/>
      <c r="CT150" s="8"/>
      <c r="CU150" s="8"/>
      <c r="CV150" s="115"/>
      <c r="CW150" s="11" t="e">
        <f ca="1">SUM(CW148:CW149)</f>
        <v>#REF!</v>
      </c>
      <c r="CY150" s="6"/>
      <c r="DC150" s="93"/>
      <c r="DD150" s="93"/>
      <c r="DE150" s="93"/>
      <c r="DF150" s="93"/>
      <c r="DG150" s="93"/>
      <c r="DH150" s="93"/>
      <c r="DI150" s="93"/>
      <c r="DJ150" s="93"/>
      <c r="DK150" s="93"/>
      <c r="DL150" s="93"/>
      <c r="DM150" s="93"/>
      <c r="DN150" s="93"/>
      <c r="DO150" s="93"/>
      <c r="DP150" s="93"/>
      <c r="DQ150" s="93"/>
      <c r="DR150" s="93"/>
      <c r="EJ150" s="8" t="e">
        <f t="shared" si="306"/>
        <v>#REF!</v>
      </c>
      <c r="EK150" s="8"/>
      <c r="EL150" s="95"/>
      <c r="EM150" s="115"/>
      <c r="EN150" s="8"/>
      <c r="EO150" s="8"/>
      <c r="EP150" s="115"/>
      <c r="EQ150" s="11" t="e">
        <f ca="1">SUM(EQ148:EQ149)</f>
        <v>#REF!</v>
      </c>
      <c r="ES150" s="6"/>
      <c r="EW150" s="93"/>
      <c r="EX150" s="93"/>
      <c r="EY150" s="93"/>
      <c r="EZ150" s="93"/>
      <c r="FA150" s="93"/>
      <c r="FB150" s="93"/>
      <c r="FC150" s="93"/>
      <c r="FD150" s="93"/>
      <c r="FE150" s="93"/>
      <c r="FF150" s="93"/>
      <c r="FG150" s="93"/>
      <c r="FH150" s="93"/>
      <c r="FI150" s="93"/>
      <c r="FJ150" s="93"/>
      <c r="FK150" s="93"/>
      <c r="FL150" s="93"/>
      <c r="GD150" s="8" t="e">
        <f t="shared" si="307"/>
        <v>#REF!</v>
      </c>
      <c r="GE150" s="8"/>
      <c r="GF150" s="95"/>
      <c r="GG150" s="115"/>
      <c r="GH150" s="8"/>
      <c r="GI150" s="8"/>
      <c r="GJ150" s="115"/>
      <c r="GK150" s="11" t="e">
        <f ca="1">SUM(GK148:GK149)</f>
        <v>#REF!</v>
      </c>
      <c r="GM150" s="6"/>
      <c r="GQ150" s="93"/>
      <c r="GR150" s="93"/>
      <c r="GS150" s="93"/>
      <c r="GT150" s="93"/>
      <c r="GU150" s="93"/>
      <c r="GV150" s="93"/>
      <c r="GW150" s="93"/>
      <c r="GX150" s="93"/>
      <c r="GY150" s="93"/>
      <c r="GZ150" s="93"/>
      <c r="HA150" s="93"/>
      <c r="HB150" s="93"/>
      <c r="HC150" s="93"/>
      <c r="HD150" s="93"/>
      <c r="HE150" s="93"/>
      <c r="HF150" s="93"/>
    </row>
    <row r="151" spans="1:214" x14ac:dyDescent="0.25">
      <c r="A151" s="19" t="e">
        <f>#REF!</f>
        <v>#REF!</v>
      </c>
      <c r="B151" s="19"/>
      <c r="C151" s="116"/>
      <c r="D151" s="96" t="e">
        <f>'1 - Eingabemaske'!#REF!</f>
        <v>#REF!</v>
      </c>
      <c r="E151" s="19"/>
      <c r="F151" s="19"/>
      <c r="G151" s="19"/>
      <c r="H151" s="25" t="e">
        <f ca="1">D151*H150</f>
        <v>#REF!</v>
      </c>
      <c r="AV151" s="19" t="e">
        <f t="shared" si="304"/>
        <v>#REF!</v>
      </c>
      <c r="AW151" s="19"/>
      <c r="AX151" s="116"/>
      <c r="AY151" s="96" t="e">
        <f>$D151</f>
        <v>#REF!</v>
      </c>
      <c r="AZ151" s="19"/>
      <c r="BA151" s="19"/>
      <c r="BB151" s="116"/>
      <c r="BC151" s="25" t="e">
        <f ca="1">AY151*BC150</f>
        <v>#REF!</v>
      </c>
      <c r="BE151" s="6"/>
      <c r="CP151" s="156" t="e">
        <f t="shared" si="305"/>
        <v>#REF!</v>
      </c>
      <c r="CQ151" s="19"/>
      <c r="CR151" s="116"/>
      <c r="CS151" s="96" t="e">
        <f>$D151</f>
        <v>#REF!</v>
      </c>
      <c r="CT151" s="19"/>
      <c r="CU151" s="19"/>
      <c r="CV151" s="116"/>
      <c r="CW151" s="25" t="e">
        <f ca="1">CS151*CW150</f>
        <v>#REF!</v>
      </c>
      <c r="CY151" s="6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EJ151" s="19" t="e">
        <f t="shared" si="306"/>
        <v>#REF!</v>
      </c>
      <c r="EK151" s="19"/>
      <c r="EL151" s="116"/>
      <c r="EM151" s="96" t="e">
        <f>$D151</f>
        <v>#REF!</v>
      </c>
      <c r="EN151" s="19"/>
      <c r="EO151" s="19"/>
      <c r="EP151" s="116"/>
      <c r="EQ151" s="25" t="e">
        <f ca="1">EM151*EQ150</f>
        <v>#REF!</v>
      </c>
      <c r="ES151" s="6"/>
      <c r="EW151" s="93"/>
      <c r="EX151" s="93"/>
      <c r="EY151" s="93"/>
      <c r="EZ151" s="93"/>
      <c r="FA151" s="93"/>
      <c r="FB151" s="93"/>
      <c r="FC151" s="93"/>
      <c r="FD151" s="93"/>
      <c r="FE151" s="93"/>
      <c r="FF151" s="93"/>
      <c r="FG151" s="93"/>
      <c r="FH151" s="93"/>
      <c r="FI151" s="93"/>
      <c r="FJ151" s="93"/>
      <c r="FK151" s="93"/>
      <c r="FL151" s="93"/>
      <c r="GD151" s="19" t="e">
        <f t="shared" si="307"/>
        <v>#REF!</v>
      </c>
      <c r="GE151" s="19"/>
      <c r="GF151" s="116"/>
      <c r="GG151" s="96" t="e">
        <f>$D151</f>
        <v>#REF!</v>
      </c>
      <c r="GH151" s="19"/>
      <c r="GI151" s="19"/>
      <c r="GJ151" s="116"/>
      <c r="GK151" s="25" t="e">
        <f ca="1">GG151*GK150</f>
        <v>#REF!</v>
      </c>
      <c r="GM151" s="6"/>
      <c r="GQ151" s="93"/>
      <c r="GR151" s="93"/>
      <c r="GS151" s="93"/>
      <c r="GT151" s="93"/>
      <c r="GU151" s="93"/>
      <c r="GV151" s="93"/>
      <c r="GW151" s="93"/>
      <c r="GX151" s="93"/>
      <c r="GY151" s="93"/>
      <c r="GZ151" s="93"/>
      <c r="HA151" s="93"/>
      <c r="HB151" s="93"/>
      <c r="HC151" s="93"/>
      <c r="HD151" s="93"/>
      <c r="HE151" s="93"/>
      <c r="HF151" s="93"/>
    </row>
    <row r="152" spans="1:214" x14ac:dyDescent="0.25">
      <c r="A152" s="19" t="e">
        <f>#REF!</f>
        <v>#REF!</v>
      </c>
      <c r="B152" s="19"/>
      <c r="C152" s="116"/>
      <c r="D152" s="96" t="e">
        <f>'1 - Eingabemaske'!#REF!</f>
        <v>#REF!</v>
      </c>
      <c r="E152" s="19"/>
      <c r="F152" s="19"/>
      <c r="G152" s="19"/>
      <c r="H152" s="25" t="e">
        <f ca="1">D152*H150</f>
        <v>#REF!</v>
      </c>
      <c r="AV152" s="19" t="e">
        <f t="shared" si="304"/>
        <v>#REF!</v>
      </c>
      <c r="AW152" s="19"/>
      <c r="AX152" s="116"/>
      <c r="AY152" s="96" t="e">
        <f>$D152</f>
        <v>#REF!</v>
      </c>
      <c r="AZ152" s="19"/>
      <c r="BA152" s="19"/>
      <c r="BB152" s="116"/>
      <c r="BC152" s="25" t="e">
        <f ca="1">AY152*BC150</f>
        <v>#REF!</v>
      </c>
      <c r="BE152" s="6"/>
      <c r="CP152" s="156" t="e">
        <f t="shared" si="305"/>
        <v>#REF!</v>
      </c>
      <c r="CQ152" s="19"/>
      <c r="CR152" s="116"/>
      <c r="CS152" s="96" t="e">
        <f>$D152</f>
        <v>#REF!</v>
      </c>
      <c r="CT152" s="19"/>
      <c r="CU152" s="19"/>
      <c r="CV152" s="116"/>
      <c r="CW152" s="25" t="e">
        <f ca="1">CS152*CW150</f>
        <v>#REF!</v>
      </c>
      <c r="CY152" s="6"/>
      <c r="DC152" s="93"/>
      <c r="DD152" s="93"/>
      <c r="DE152" s="93"/>
      <c r="DF152" s="93"/>
      <c r="DG152" s="93"/>
      <c r="DH152" s="93"/>
      <c r="DI152" s="93"/>
      <c r="DJ152" s="93"/>
      <c r="DK152" s="93"/>
      <c r="DL152" s="93"/>
      <c r="DM152" s="93"/>
      <c r="DN152" s="93"/>
      <c r="DO152" s="93"/>
      <c r="DP152" s="93"/>
      <c r="DQ152" s="93"/>
      <c r="DR152" s="93"/>
      <c r="EJ152" s="19" t="e">
        <f t="shared" si="306"/>
        <v>#REF!</v>
      </c>
      <c r="EK152" s="19"/>
      <c r="EL152" s="116"/>
      <c r="EM152" s="96" t="e">
        <f>$D152</f>
        <v>#REF!</v>
      </c>
      <c r="EN152" s="19"/>
      <c r="EO152" s="19"/>
      <c r="EP152" s="116"/>
      <c r="EQ152" s="25" t="e">
        <f ca="1">EM152*EQ150</f>
        <v>#REF!</v>
      </c>
      <c r="ES152" s="6"/>
      <c r="EW152" s="93"/>
      <c r="EX152" s="93"/>
      <c r="EY152" s="93"/>
      <c r="EZ152" s="93"/>
      <c r="FA152" s="93"/>
      <c r="FB152" s="93"/>
      <c r="FC152" s="93"/>
      <c r="FD152" s="93"/>
      <c r="FE152" s="93"/>
      <c r="FF152" s="93"/>
      <c r="FG152" s="93"/>
      <c r="FH152" s="93"/>
      <c r="FI152" s="93"/>
      <c r="FJ152" s="93"/>
      <c r="FK152" s="93"/>
      <c r="FL152" s="93"/>
      <c r="GD152" s="19" t="e">
        <f t="shared" si="307"/>
        <v>#REF!</v>
      </c>
      <c r="GE152" s="19"/>
      <c r="GF152" s="116"/>
      <c r="GG152" s="96" t="e">
        <f>$D152</f>
        <v>#REF!</v>
      </c>
      <c r="GH152" s="19"/>
      <c r="GI152" s="19"/>
      <c r="GJ152" s="116"/>
      <c r="GK152" s="25" t="e">
        <f ca="1">GG152*GK150</f>
        <v>#REF!</v>
      </c>
      <c r="GM152" s="6"/>
      <c r="GQ152" s="93"/>
      <c r="GR152" s="93"/>
      <c r="GS152" s="93"/>
      <c r="GT152" s="93"/>
      <c r="GU152" s="93"/>
      <c r="GV152" s="93"/>
      <c r="GW152" s="93"/>
      <c r="GX152" s="93"/>
      <c r="GY152" s="93"/>
      <c r="GZ152" s="93"/>
      <c r="HA152" s="93"/>
      <c r="HB152" s="93"/>
      <c r="HC152" s="93"/>
      <c r="HD152" s="93"/>
      <c r="HE152" s="93"/>
      <c r="HF152" s="93"/>
    </row>
    <row r="153" spans="1:214" x14ac:dyDescent="0.25">
      <c r="A153" s="19" t="e">
        <f>#REF!</f>
        <v>#REF!</v>
      </c>
      <c r="B153" s="19"/>
      <c r="C153" s="116"/>
      <c r="D153" s="96" t="e">
        <f>'1 - Eingabemaske'!#REF!</f>
        <v>#REF!</v>
      </c>
      <c r="E153" s="19"/>
      <c r="F153" s="19"/>
      <c r="G153" s="19"/>
      <c r="H153" s="25" t="e">
        <f ca="1">D153*H150</f>
        <v>#REF!</v>
      </c>
      <c r="AV153" s="19" t="e">
        <f t="shared" si="304"/>
        <v>#REF!</v>
      </c>
      <c r="AW153" s="19"/>
      <c r="AX153" s="116"/>
      <c r="AY153" s="96" t="e">
        <f>$D153</f>
        <v>#REF!</v>
      </c>
      <c r="AZ153" s="19"/>
      <c r="BA153" s="19"/>
      <c r="BB153" s="116"/>
      <c r="BC153" s="25" t="e">
        <f ca="1">AY153*BC150</f>
        <v>#REF!</v>
      </c>
      <c r="BE153" s="6"/>
      <c r="CP153" s="156" t="e">
        <f t="shared" si="305"/>
        <v>#REF!</v>
      </c>
      <c r="CQ153" s="19"/>
      <c r="CR153" s="116"/>
      <c r="CS153" s="96" t="e">
        <f>$D153</f>
        <v>#REF!</v>
      </c>
      <c r="CT153" s="19"/>
      <c r="CU153" s="19"/>
      <c r="CV153" s="116"/>
      <c r="CW153" s="25" t="e">
        <f ca="1">CS153*CW150</f>
        <v>#REF!</v>
      </c>
      <c r="CY153" s="6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EJ153" s="19" t="e">
        <f t="shared" si="306"/>
        <v>#REF!</v>
      </c>
      <c r="EK153" s="19"/>
      <c r="EL153" s="116"/>
      <c r="EM153" s="96" t="e">
        <f>$D153</f>
        <v>#REF!</v>
      </c>
      <c r="EN153" s="19"/>
      <c r="EO153" s="19"/>
      <c r="EP153" s="116"/>
      <c r="EQ153" s="25" t="e">
        <f ca="1">EM153*EQ150</f>
        <v>#REF!</v>
      </c>
      <c r="ES153" s="6"/>
      <c r="EW153" s="93"/>
      <c r="EX153" s="93"/>
      <c r="EY153" s="93"/>
      <c r="EZ153" s="93"/>
      <c r="FA153" s="93"/>
      <c r="FB153" s="93"/>
      <c r="FC153" s="93"/>
      <c r="FD153" s="93"/>
      <c r="FE153" s="93"/>
      <c r="FF153" s="93"/>
      <c r="FG153" s="93"/>
      <c r="FH153" s="93"/>
      <c r="FI153" s="93"/>
      <c r="FJ153" s="93"/>
      <c r="FK153" s="93"/>
      <c r="FL153" s="93"/>
      <c r="GD153" s="19" t="e">
        <f t="shared" si="307"/>
        <v>#REF!</v>
      </c>
      <c r="GE153" s="19"/>
      <c r="GF153" s="116"/>
      <c r="GG153" s="96" t="e">
        <f>$D153</f>
        <v>#REF!</v>
      </c>
      <c r="GH153" s="19"/>
      <c r="GI153" s="19"/>
      <c r="GJ153" s="116"/>
      <c r="GK153" s="25" t="e">
        <f ca="1">GG153*GK150</f>
        <v>#REF!</v>
      </c>
      <c r="GM153" s="6"/>
      <c r="GQ153" s="93"/>
      <c r="GR153" s="93"/>
      <c r="GS153" s="93"/>
      <c r="GT153" s="93"/>
      <c r="GU153" s="93"/>
      <c r="GV153" s="93"/>
      <c r="GW153" s="93"/>
      <c r="GX153" s="93"/>
      <c r="GY153" s="93"/>
      <c r="GZ153" s="93"/>
      <c r="HA153" s="93"/>
      <c r="HB153" s="93"/>
      <c r="HC153" s="93"/>
      <c r="HD153" s="93"/>
      <c r="HE153" s="93"/>
      <c r="HF153" s="93"/>
    </row>
    <row r="154" spans="1:214" x14ac:dyDescent="0.25">
      <c r="A154" s="19" t="e">
        <f>#REF!</f>
        <v>#REF!</v>
      </c>
      <c r="B154" s="19"/>
      <c r="C154" s="116"/>
      <c r="D154" s="96" t="e">
        <f>'1 - Eingabemaske'!#REF!</f>
        <v>#REF!</v>
      </c>
      <c r="E154" s="19"/>
      <c r="F154" s="19"/>
      <c r="G154" s="19"/>
      <c r="H154" s="25" t="e">
        <f ca="1">D154*H150</f>
        <v>#REF!</v>
      </c>
      <c r="AV154" s="19" t="e">
        <f t="shared" si="304"/>
        <v>#REF!</v>
      </c>
      <c r="AW154" s="19"/>
      <c r="AX154" s="116"/>
      <c r="AY154" s="96" t="e">
        <f>$D154</f>
        <v>#REF!</v>
      </c>
      <c r="AZ154" s="19"/>
      <c r="BA154" s="19"/>
      <c r="BB154" s="116"/>
      <c r="BC154" s="25" t="e">
        <f ca="1">AY154*BC150</f>
        <v>#REF!</v>
      </c>
      <c r="BE154" s="6"/>
      <c r="CP154" s="156" t="e">
        <f t="shared" si="305"/>
        <v>#REF!</v>
      </c>
      <c r="CQ154" s="19"/>
      <c r="CR154" s="116"/>
      <c r="CS154" s="96" t="e">
        <f>$D154</f>
        <v>#REF!</v>
      </c>
      <c r="CT154" s="19"/>
      <c r="CU154" s="19"/>
      <c r="CV154" s="116"/>
      <c r="CW154" s="25" t="e">
        <f ca="1">CS154*CW150</f>
        <v>#REF!</v>
      </c>
      <c r="CY154" s="6"/>
      <c r="DC154" s="93"/>
      <c r="DD154" s="93"/>
      <c r="DE154" s="93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  <c r="DP154" s="93"/>
      <c r="DQ154" s="93"/>
      <c r="DR154" s="93"/>
      <c r="EJ154" s="19" t="e">
        <f t="shared" si="306"/>
        <v>#REF!</v>
      </c>
      <c r="EK154" s="19"/>
      <c r="EL154" s="116"/>
      <c r="EM154" s="96" t="e">
        <f>$D154</f>
        <v>#REF!</v>
      </c>
      <c r="EN154" s="19"/>
      <c r="EO154" s="19"/>
      <c r="EP154" s="116"/>
      <c r="EQ154" s="25" t="e">
        <f ca="1">EM154*EQ150</f>
        <v>#REF!</v>
      </c>
      <c r="ES154" s="6"/>
      <c r="EW154" s="93"/>
      <c r="EX154" s="93"/>
      <c r="EY154" s="93"/>
      <c r="EZ154" s="93"/>
      <c r="FA154" s="93"/>
      <c r="FB154" s="93"/>
      <c r="FC154" s="93"/>
      <c r="FD154" s="93"/>
      <c r="FE154" s="93"/>
      <c r="FF154" s="93"/>
      <c r="FG154" s="93"/>
      <c r="FH154" s="93"/>
      <c r="FI154" s="93"/>
      <c r="FJ154" s="93"/>
      <c r="FK154" s="93"/>
      <c r="FL154" s="93"/>
      <c r="GD154" s="19" t="e">
        <f t="shared" si="307"/>
        <v>#REF!</v>
      </c>
      <c r="GE154" s="19"/>
      <c r="GF154" s="116"/>
      <c r="GG154" s="96" t="e">
        <f>$D154</f>
        <v>#REF!</v>
      </c>
      <c r="GH154" s="19"/>
      <c r="GI154" s="19"/>
      <c r="GJ154" s="116"/>
      <c r="GK154" s="25" t="e">
        <f ca="1">GG154*GK150</f>
        <v>#REF!</v>
      </c>
      <c r="GM154" s="6"/>
      <c r="GQ154" s="93"/>
      <c r="GR154" s="93"/>
      <c r="GS154" s="93"/>
      <c r="GT154" s="93"/>
      <c r="GU154" s="93"/>
      <c r="GV154" s="93"/>
      <c r="GW154" s="93"/>
      <c r="GX154" s="93"/>
      <c r="GY154" s="93"/>
      <c r="GZ154" s="93"/>
      <c r="HA154" s="93"/>
      <c r="HB154" s="93"/>
      <c r="HC154" s="93"/>
      <c r="HD154" s="93"/>
      <c r="HE154" s="93"/>
      <c r="HF154" s="93"/>
    </row>
    <row r="155" spans="1:214" x14ac:dyDescent="0.25">
      <c r="A155" s="8" t="e">
        <f>#REF!</f>
        <v>#REF!</v>
      </c>
      <c r="B155" s="8"/>
      <c r="C155" s="95"/>
      <c r="D155" s="115"/>
      <c r="E155" s="8"/>
      <c r="F155" s="8"/>
      <c r="G155" s="8"/>
      <c r="H155" s="11" t="e">
        <f ca="1">SUM(H150:H154)</f>
        <v>#REF!</v>
      </c>
      <c r="AV155" s="8" t="e">
        <f t="shared" si="304"/>
        <v>#REF!</v>
      </c>
      <c r="AW155" s="8"/>
      <c r="AX155" s="95"/>
      <c r="AY155" s="115"/>
      <c r="AZ155" s="8"/>
      <c r="BA155" s="8"/>
      <c r="BB155" s="115"/>
      <c r="BC155" s="11" t="e">
        <f ca="1">SUM(BC150:BC154)</f>
        <v>#REF!</v>
      </c>
      <c r="BE155" s="6"/>
      <c r="CP155" s="158" t="e">
        <f t="shared" si="305"/>
        <v>#REF!</v>
      </c>
      <c r="CQ155" s="8"/>
      <c r="CR155" s="95"/>
      <c r="CS155" s="115"/>
      <c r="CT155" s="8"/>
      <c r="CU155" s="8"/>
      <c r="CV155" s="115"/>
      <c r="CW155" s="11" t="e">
        <f ca="1">SUM(CW150:CW154)</f>
        <v>#REF!</v>
      </c>
      <c r="CY155" s="6"/>
      <c r="DC155" s="93"/>
      <c r="DD155" s="93"/>
      <c r="DE155" s="93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  <c r="DR155" s="93"/>
      <c r="EJ155" s="8" t="e">
        <f t="shared" si="306"/>
        <v>#REF!</v>
      </c>
      <c r="EK155" s="8"/>
      <c r="EL155" s="95"/>
      <c r="EM155" s="115"/>
      <c r="EN155" s="8"/>
      <c r="EO155" s="8"/>
      <c r="EP155" s="115"/>
      <c r="EQ155" s="11" t="e">
        <f ca="1">SUM(EQ150:EQ154)</f>
        <v>#REF!</v>
      </c>
      <c r="ES155" s="6"/>
      <c r="EW155" s="93"/>
      <c r="EX155" s="93"/>
      <c r="EY155" s="93"/>
      <c r="EZ155" s="93"/>
      <c r="FA155" s="93"/>
      <c r="FB155" s="93"/>
      <c r="FC155" s="93"/>
      <c r="FD155" s="93"/>
      <c r="FE155" s="93"/>
      <c r="FF155" s="93"/>
      <c r="FG155" s="93"/>
      <c r="FH155" s="93"/>
      <c r="FI155" s="93"/>
      <c r="FJ155" s="93"/>
      <c r="FK155" s="93"/>
      <c r="FL155" s="93"/>
      <c r="GD155" s="8" t="e">
        <f t="shared" si="307"/>
        <v>#REF!</v>
      </c>
      <c r="GE155" s="8"/>
      <c r="GF155" s="95"/>
      <c r="GG155" s="115"/>
      <c r="GH155" s="8"/>
      <c r="GI155" s="8"/>
      <c r="GJ155" s="115"/>
      <c r="GK155" s="11" t="e">
        <f ca="1">SUM(GK150:GK154)</f>
        <v>#REF!</v>
      </c>
      <c r="GM155" s="6"/>
      <c r="GQ155" s="93"/>
      <c r="GR155" s="93"/>
      <c r="GS155" s="93"/>
      <c r="GT155" s="93"/>
      <c r="GU155" s="93"/>
      <c r="GV155" s="93"/>
      <c r="GW155" s="93"/>
      <c r="GX155" s="93"/>
      <c r="GY155" s="93"/>
      <c r="GZ155" s="93"/>
      <c r="HA155" s="93"/>
      <c r="HB155" s="93"/>
      <c r="HC155" s="93"/>
      <c r="HD155" s="93"/>
      <c r="HE155" s="93"/>
      <c r="HF155" s="93"/>
    </row>
    <row r="156" spans="1:214" x14ac:dyDescent="0.25">
      <c r="A156" s="19" t="e">
        <f>#REF!</f>
        <v>#REF!</v>
      </c>
      <c r="B156" s="19"/>
      <c r="C156" s="116"/>
      <c r="D156" s="96" t="e">
        <f>'1 - Eingabemaske'!#REF!</f>
        <v>#REF!</v>
      </c>
      <c r="E156" s="19"/>
      <c r="F156" s="19"/>
      <c r="G156" s="19"/>
      <c r="H156" s="25" t="e">
        <f ca="1">H155*D156</f>
        <v>#REF!</v>
      </c>
      <c r="I156" s="116"/>
      <c r="J156" s="116" t="s">
        <v>165</v>
      </c>
      <c r="K156" s="116" t="s">
        <v>166</v>
      </c>
      <c r="AV156" s="19" t="e">
        <f t="shared" si="304"/>
        <v>#REF!</v>
      </c>
      <c r="AW156" s="19"/>
      <c r="AX156" s="116"/>
      <c r="AY156" s="96" t="e">
        <f>$D156</f>
        <v>#REF!</v>
      </c>
      <c r="AZ156" s="19"/>
      <c r="BA156" s="19"/>
      <c r="BB156" s="116"/>
      <c r="BC156" s="25" t="e">
        <f ca="1">BC155*AY156</f>
        <v>#REF!</v>
      </c>
      <c r="BE156" s="6"/>
      <c r="CP156" s="156" t="e">
        <f t="shared" si="305"/>
        <v>#REF!</v>
      </c>
      <c r="CQ156" s="19"/>
      <c r="CR156" s="116"/>
      <c r="CS156" s="96" t="e">
        <f>$D156</f>
        <v>#REF!</v>
      </c>
      <c r="CT156" s="19"/>
      <c r="CU156" s="19"/>
      <c r="CV156" s="116"/>
      <c r="CW156" s="25" t="e">
        <f ca="1">CW155*CS156</f>
        <v>#REF!</v>
      </c>
      <c r="CY156" s="6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  <c r="DR156" s="93"/>
      <c r="EJ156" s="19" t="e">
        <f t="shared" si="306"/>
        <v>#REF!</v>
      </c>
      <c r="EK156" s="19"/>
      <c r="EL156" s="116"/>
      <c r="EM156" s="96" t="e">
        <f>$D156</f>
        <v>#REF!</v>
      </c>
      <c r="EN156" s="19"/>
      <c r="EO156" s="19"/>
      <c r="EP156" s="116"/>
      <c r="EQ156" s="25" t="e">
        <f ca="1">EQ155*EM156</f>
        <v>#REF!</v>
      </c>
      <c r="ES156" s="6"/>
      <c r="EW156" s="93"/>
      <c r="EX156" s="93"/>
      <c r="EY156" s="93"/>
      <c r="EZ156" s="93"/>
      <c r="FA156" s="93"/>
      <c r="FB156" s="93"/>
      <c r="FC156" s="93"/>
      <c r="FD156" s="93"/>
      <c r="FE156" s="93"/>
      <c r="FF156" s="93"/>
      <c r="FG156" s="93"/>
      <c r="FH156" s="93"/>
      <c r="FI156" s="93"/>
      <c r="FJ156" s="93"/>
      <c r="FK156" s="93"/>
      <c r="FL156" s="93"/>
      <c r="GD156" s="19" t="e">
        <f t="shared" si="307"/>
        <v>#REF!</v>
      </c>
      <c r="GE156" s="19"/>
      <c r="GF156" s="116"/>
      <c r="GG156" s="96" t="e">
        <f>$D156</f>
        <v>#REF!</v>
      </c>
      <c r="GH156" s="19"/>
      <c r="GI156" s="19"/>
      <c r="GJ156" s="116"/>
      <c r="GK156" s="25" t="e">
        <f ca="1">GK155*GG156</f>
        <v>#REF!</v>
      </c>
      <c r="GM156" s="6"/>
      <c r="GQ156" s="93"/>
      <c r="GR156" s="93"/>
      <c r="GS156" s="93"/>
      <c r="GT156" s="93"/>
      <c r="GU156" s="93"/>
      <c r="GV156" s="93"/>
      <c r="GW156" s="93"/>
      <c r="GX156" s="93"/>
      <c r="GY156" s="93"/>
      <c r="GZ156" s="93"/>
      <c r="HA156" s="93"/>
      <c r="HB156" s="93"/>
      <c r="HC156" s="93"/>
      <c r="HD156" s="93"/>
      <c r="HE156" s="93"/>
      <c r="HF156" s="93"/>
    </row>
    <row r="157" spans="1:214" x14ac:dyDescent="0.25">
      <c r="A157" s="125" t="e">
        <f>#REF!</f>
        <v>#REF!</v>
      </c>
      <c r="B157" s="23"/>
      <c r="C157" s="123"/>
      <c r="D157" s="124"/>
      <c r="E157" s="23"/>
      <c r="F157" s="23"/>
      <c r="G157" s="23"/>
      <c r="H157" s="122" t="e">
        <f ca="1">H155-H156</f>
        <v>#REF!</v>
      </c>
      <c r="I157" s="122"/>
      <c r="J157" s="130">
        <f ca="1">INDIRECT(L14)</f>
        <v>0</v>
      </c>
      <c r="K157" s="128" t="e">
        <f ca="1">(100/J157*H157/100)-100%</f>
        <v>#DIV/0!</v>
      </c>
      <c r="AV157" s="23" t="e">
        <f t="shared" si="304"/>
        <v>#REF!</v>
      </c>
      <c r="AW157" s="23"/>
      <c r="AX157" s="123"/>
      <c r="AY157" s="124"/>
      <c r="AZ157" s="23"/>
      <c r="BA157" s="23"/>
      <c r="BB157" s="124"/>
      <c r="BC157" s="122" t="e">
        <f ca="1">BC155-BC156</f>
        <v>#REF!</v>
      </c>
      <c r="BE157" s="6"/>
      <c r="CP157" s="161" t="e">
        <f t="shared" si="305"/>
        <v>#REF!</v>
      </c>
      <c r="CQ157" s="23"/>
      <c r="CR157" s="123"/>
      <c r="CS157" s="124"/>
      <c r="CT157" s="23"/>
      <c r="CU157" s="23"/>
      <c r="CV157" s="124"/>
      <c r="CW157" s="122" t="e">
        <f ca="1">CW155-CW156</f>
        <v>#REF!</v>
      </c>
      <c r="CY157" s="6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EJ157" s="23" t="e">
        <f t="shared" si="306"/>
        <v>#REF!</v>
      </c>
      <c r="EK157" s="23"/>
      <c r="EL157" s="123"/>
      <c r="EM157" s="124"/>
      <c r="EN157" s="23"/>
      <c r="EO157" s="23"/>
      <c r="EP157" s="124"/>
      <c r="EQ157" s="122" t="e">
        <f ca="1">EQ155-EQ156</f>
        <v>#REF!</v>
      </c>
      <c r="ES157" s="6"/>
      <c r="EW157" s="93"/>
      <c r="EX157" s="93"/>
      <c r="EY157" s="93"/>
      <c r="EZ157" s="93"/>
      <c r="FA157" s="93"/>
      <c r="FB157" s="93"/>
      <c r="FC157" s="93"/>
      <c r="FD157" s="93"/>
      <c r="FE157" s="93"/>
      <c r="FF157" s="93"/>
      <c r="FG157" s="93"/>
      <c r="FH157" s="93"/>
      <c r="FI157" s="93"/>
      <c r="FJ157" s="93"/>
      <c r="FK157" s="93"/>
      <c r="FL157" s="93"/>
      <c r="GD157" s="23" t="e">
        <f t="shared" si="307"/>
        <v>#REF!</v>
      </c>
      <c r="GE157" s="23"/>
      <c r="GF157" s="123"/>
      <c r="GG157" s="124"/>
      <c r="GH157" s="23"/>
      <c r="GI157" s="23"/>
      <c r="GJ157" s="124"/>
      <c r="GK157" s="122" t="e">
        <f ca="1">GK155-GK156</f>
        <v>#REF!</v>
      </c>
      <c r="GM157" s="6"/>
      <c r="GQ157" s="93"/>
      <c r="GR157" s="93"/>
      <c r="GS157" s="93"/>
      <c r="GT157" s="93"/>
      <c r="GU157" s="93"/>
      <c r="GV157" s="93"/>
      <c r="GW157" s="93"/>
      <c r="GX157" s="93"/>
      <c r="GY157" s="93"/>
      <c r="GZ157" s="93"/>
      <c r="HA157" s="93"/>
      <c r="HB157" s="93"/>
      <c r="HC157" s="93"/>
      <c r="HD157" s="93"/>
      <c r="HE157" s="93"/>
      <c r="HF157" s="93"/>
    </row>
    <row r="158" spans="1:214" x14ac:dyDescent="0.25">
      <c r="A158" s="125" t="e">
        <f>#REF!</f>
        <v>#REF!</v>
      </c>
      <c r="B158" s="23"/>
      <c r="C158" s="123"/>
      <c r="D158" s="124"/>
      <c r="E158" s="23"/>
      <c r="F158" s="23"/>
      <c r="G158" s="23"/>
      <c r="H158" s="171" t="e">
        <f ca="1">H157/INDIRECT(L9)</f>
        <v>#REF!</v>
      </c>
      <c r="I158" s="122"/>
      <c r="J158" s="122" t="e">
        <f ca="1">J157/'1 - Eingabemaske'!#REF!</f>
        <v>#REF!</v>
      </c>
      <c r="K158" s="128" t="e">
        <f ca="1">(100/J158*H158/100)-100%</f>
        <v>#REF!</v>
      </c>
      <c r="AV158" s="23"/>
      <c r="AW158" s="23"/>
      <c r="AX158" s="123"/>
      <c r="AY158" s="124"/>
      <c r="AZ158" s="23"/>
      <c r="BA158" s="23"/>
      <c r="BB158" s="124"/>
      <c r="BC158" s="122" t="e">
        <f ca="1">BC157/'1 - Eingabemaske'!#REF!</f>
        <v>#REF!</v>
      </c>
      <c r="BE158" s="6"/>
      <c r="CP158" s="161"/>
      <c r="CQ158" s="23"/>
      <c r="CR158" s="123"/>
      <c r="CS158" s="124"/>
      <c r="CT158" s="23"/>
      <c r="CU158" s="23"/>
      <c r="CV158" s="124"/>
      <c r="CW158" s="122" t="e">
        <f ca="1">CW157/'1 - Eingabemaske'!#REF!</f>
        <v>#REF!</v>
      </c>
      <c r="CY158" s="6"/>
      <c r="DC158" s="93"/>
      <c r="DD158" s="93"/>
      <c r="DE158" s="93"/>
      <c r="DF158" s="93"/>
      <c r="DG158" s="93"/>
      <c r="DH158" s="93"/>
      <c r="DI158" s="93"/>
      <c r="DJ158" s="93"/>
      <c r="DK158" s="93"/>
      <c r="DL158" s="93"/>
      <c r="DM158" s="93"/>
      <c r="DN158" s="93"/>
      <c r="DO158" s="93"/>
      <c r="DP158" s="93"/>
      <c r="DQ158" s="93"/>
      <c r="DR158" s="93"/>
      <c r="EJ158" s="23"/>
      <c r="EK158" s="23"/>
      <c r="EL158" s="123"/>
      <c r="EM158" s="124"/>
      <c r="EN158" s="23"/>
      <c r="EO158" s="23"/>
      <c r="EP158" s="124"/>
      <c r="EQ158" s="122" t="e">
        <f ca="1">EQ157/'1 - Eingabemaske'!#REF!</f>
        <v>#REF!</v>
      </c>
      <c r="ES158" s="6"/>
      <c r="EW158" s="93"/>
      <c r="EX158" s="93"/>
      <c r="EY158" s="93"/>
      <c r="EZ158" s="93"/>
      <c r="FA158" s="93"/>
      <c r="FB158" s="93"/>
      <c r="FC158" s="93"/>
      <c r="FD158" s="93"/>
      <c r="FE158" s="93"/>
      <c r="FF158" s="93"/>
      <c r="FG158" s="93"/>
      <c r="FH158" s="93"/>
      <c r="FI158" s="93"/>
      <c r="FJ158" s="93"/>
      <c r="FK158" s="93"/>
      <c r="FL158" s="93"/>
      <c r="GD158" s="23"/>
      <c r="GE158" s="23"/>
      <c r="GF158" s="123"/>
      <c r="GG158" s="124"/>
      <c r="GH158" s="23"/>
      <c r="GI158" s="23"/>
      <c r="GJ158" s="124"/>
      <c r="GK158" s="122" t="e">
        <f ca="1">GK157/'1 - Eingabemaske'!#REF!</f>
        <v>#REF!</v>
      </c>
      <c r="GM158" s="6"/>
      <c r="GQ158" s="93"/>
      <c r="GR158" s="93"/>
      <c r="GS158" s="93"/>
      <c r="GT158" s="93"/>
      <c r="GU158" s="93"/>
      <c r="GV158" s="93"/>
      <c r="GW158" s="93"/>
      <c r="GX158" s="93"/>
      <c r="GY158" s="93"/>
      <c r="GZ158" s="93"/>
      <c r="HA158" s="93"/>
      <c r="HB158" s="93"/>
      <c r="HC158" s="93"/>
      <c r="HD158" s="93"/>
      <c r="HE158" s="93"/>
      <c r="HF158" s="93"/>
    </row>
    <row r="159" spans="1:214" x14ac:dyDescent="0.25">
      <c r="AV159" s="23"/>
      <c r="AW159" s="23"/>
      <c r="AX159" s="123"/>
      <c r="AY159" s="124"/>
      <c r="AZ159" s="23"/>
      <c r="BA159" s="23"/>
      <c r="BB159" s="124"/>
      <c r="BC159" s="122"/>
      <c r="BE159" s="6"/>
      <c r="CP159" s="161"/>
      <c r="CQ159" s="23"/>
      <c r="CR159" s="123"/>
      <c r="CS159" s="124"/>
      <c r="CT159" s="23"/>
      <c r="CU159" s="23"/>
      <c r="CV159" s="124"/>
      <c r="CW159" s="122"/>
      <c r="CY159" s="6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EJ159" s="23"/>
      <c r="EK159" s="23"/>
      <c r="EL159" s="123"/>
      <c r="EM159" s="124"/>
      <c r="EN159" s="23"/>
      <c r="EO159" s="23"/>
      <c r="EP159" s="124"/>
      <c r="EQ159" s="122"/>
      <c r="ES159" s="6"/>
      <c r="EW159" s="93"/>
      <c r="EX159" s="93"/>
      <c r="EY159" s="93"/>
      <c r="EZ159" s="93"/>
      <c r="FA159" s="93"/>
      <c r="FB159" s="93"/>
      <c r="FC159" s="93"/>
      <c r="FD159" s="93"/>
      <c r="FE159" s="93"/>
      <c r="FF159" s="93"/>
      <c r="FG159" s="93"/>
      <c r="FH159" s="93"/>
      <c r="FI159" s="93"/>
      <c r="FJ159" s="93"/>
      <c r="FK159" s="93"/>
      <c r="FL159" s="93"/>
      <c r="GD159" s="23"/>
      <c r="GE159" s="23"/>
      <c r="GF159" s="123"/>
      <c r="GG159" s="124"/>
      <c r="GH159" s="23"/>
      <c r="GI159" s="23"/>
      <c r="GJ159" s="124"/>
      <c r="GK159" s="122"/>
      <c r="GM159" s="6"/>
      <c r="GQ159" s="93"/>
      <c r="GR159" s="93"/>
      <c r="GS159" s="93"/>
      <c r="GT159" s="93"/>
      <c r="GU159" s="93"/>
      <c r="GV159" s="93"/>
      <c r="GW159" s="93"/>
      <c r="GX159" s="93"/>
      <c r="GY159" s="93"/>
      <c r="GZ159" s="93"/>
      <c r="HA159" s="93"/>
      <c r="HB159" s="93"/>
      <c r="HC159" s="93"/>
      <c r="HD159" s="93"/>
      <c r="HE159" s="93"/>
      <c r="HF159" s="93"/>
    </row>
    <row r="160" spans="1:214" hidden="1" x14ac:dyDescent="0.25">
      <c r="A160" s="3" t="s">
        <v>168</v>
      </c>
      <c r="AV160" s="23"/>
      <c r="AW160" s="23"/>
      <c r="AX160" s="123"/>
      <c r="AY160" s="124"/>
      <c r="AZ160" s="23"/>
      <c r="BA160" s="23"/>
      <c r="BB160" s="124"/>
      <c r="BC160" s="122"/>
      <c r="BE160" s="6"/>
      <c r="CP160" s="161"/>
      <c r="CQ160" s="23"/>
      <c r="CR160" s="123"/>
      <c r="CS160" s="124"/>
      <c r="CT160" s="23"/>
      <c r="CU160" s="23"/>
      <c r="CV160" s="124"/>
      <c r="CW160" s="122"/>
      <c r="CY160" s="6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EJ160" s="23"/>
      <c r="EK160" s="23"/>
      <c r="EL160" s="123"/>
      <c r="EM160" s="124"/>
      <c r="EN160" s="23"/>
      <c r="EO160" s="23"/>
      <c r="EP160" s="124"/>
      <c r="EQ160" s="122"/>
      <c r="ES160" s="6"/>
      <c r="EW160" s="93"/>
      <c r="EX160" s="93"/>
      <c r="EY160" s="93"/>
      <c r="EZ160" s="93"/>
      <c r="FA160" s="93"/>
      <c r="FB160" s="93"/>
      <c r="FC160" s="93"/>
      <c r="FD160" s="93"/>
      <c r="FE160" s="93"/>
      <c r="FF160" s="93"/>
      <c r="FG160" s="93"/>
      <c r="FH160" s="93"/>
      <c r="FI160" s="93"/>
      <c r="FJ160" s="93"/>
      <c r="FK160" s="93"/>
      <c r="FL160" s="93"/>
      <c r="GD160" s="23"/>
      <c r="GE160" s="23"/>
      <c r="GF160" s="123"/>
      <c r="GG160" s="124"/>
      <c r="GH160" s="23"/>
      <c r="GI160" s="23"/>
      <c r="GJ160" s="124"/>
      <c r="GK160" s="122"/>
      <c r="GM160" s="6"/>
      <c r="GQ160" s="93"/>
      <c r="GR160" s="93"/>
      <c r="GS160" s="93"/>
      <c r="GT160" s="93"/>
      <c r="GU160" s="93"/>
      <c r="GV160" s="93"/>
      <c r="GW160" s="93"/>
      <c r="GX160" s="93"/>
      <c r="GY160" s="93"/>
      <c r="GZ160" s="93"/>
      <c r="HA160" s="93"/>
      <c r="HB160" s="93"/>
      <c r="HC160" s="93"/>
      <c r="HD160" s="93"/>
      <c r="HE160" s="93"/>
      <c r="HF160" s="93"/>
    </row>
    <row r="161" spans="1:214" hidden="1" x14ac:dyDescent="0.25">
      <c r="A161" s="164" t="s">
        <v>111</v>
      </c>
      <c r="B161" s="164" t="s">
        <v>50</v>
      </c>
      <c r="C161" s="164" t="s">
        <v>54</v>
      </c>
      <c r="D161" s="164" t="s">
        <v>55</v>
      </c>
      <c r="E161" s="164" t="s">
        <v>59</v>
      </c>
      <c r="F161" s="164" t="s">
        <v>70</v>
      </c>
      <c r="G161" s="164" t="s">
        <v>67</v>
      </c>
      <c r="H161" s="164" t="s">
        <v>69</v>
      </c>
      <c r="I161" s="164" t="s">
        <v>56</v>
      </c>
      <c r="J161" s="165" t="s">
        <v>57</v>
      </c>
      <c r="K161" s="164" t="s">
        <v>161</v>
      </c>
      <c r="L161" s="164" t="s">
        <v>132</v>
      </c>
      <c r="M161" s="164" t="s">
        <v>60</v>
      </c>
      <c r="N161" s="164" t="s">
        <v>64</v>
      </c>
      <c r="O161" s="164" t="s">
        <v>62</v>
      </c>
      <c r="P161" s="164" t="s">
        <v>65</v>
      </c>
      <c r="Q161" s="164" t="s">
        <v>66</v>
      </c>
      <c r="R161" s="164" t="s">
        <v>61</v>
      </c>
      <c r="S161" s="164" t="s">
        <v>68</v>
      </c>
      <c r="T161" s="164" t="s">
        <v>167</v>
      </c>
      <c r="U161" s="164" t="s">
        <v>169</v>
      </c>
      <c r="V161" s="164" t="s">
        <v>170</v>
      </c>
      <c r="W161" s="164" t="s">
        <v>171</v>
      </c>
      <c r="X161" s="164" t="s">
        <v>172</v>
      </c>
      <c r="Y161" s="164" t="s">
        <v>173</v>
      </c>
      <c r="Z161" s="164" t="s">
        <v>174</v>
      </c>
      <c r="AA161" s="164" t="s">
        <v>175</v>
      </c>
      <c r="AB161" s="164" t="s">
        <v>176</v>
      </c>
      <c r="AC161" s="164" t="s">
        <v>177</v>
      </c>
      <c r="CV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EP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3"/>
      <c r="FK161" s="93"/>
      <c r="FL161" s="93"/>
      <c r="GJ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</row>
    <row r="162" spans="1:214" s="163" customFormat="1" hidden="1" x14ac:dyDescent="0.25">
      <c r="A162" s="166" t="e">
        <f ca="1">H138</f>
        <v>#REF!</v>
      </c>
      <c r="B162" s="166" t="e">
        <f ca="1">H139</f>
        <v>#REF!</v>
      </c>
      <c r="C162" s="166" t="e">
        <f ca="1">H140</f>
        <v>#REF!</v>
      </c>
      <c r="D162" s="166" t="e">
        <f ca="1">H141</f>
        <v>#REF!</v>
      </c>
      <c r="E162" s="166" t="e">
        <f ca="1">H142</f>
        <v>#REF!</v>
      </c>
      <c r="F162" s="166">
        <f ca="1">H143</f>
        <v>0</v>
      </c>
      <c r="G162" s="166" t="e">
        <f ca="1">H144</f>
        <v>#REF!</v>
      </c>
      <c r="H162" s="166" t="e">
        <f ca="1">H145</f>
        <v>#REF!</v>
      </c>
      <c r="I162" s="166" t="e">
        <f ca="1">H146</f>
        <v>#REF!</v>
      </c>
      <c r="J162" s="166" t="e">
        <f>H147</f>
        <v>#REF!</v>
      </c>
      <c r="K162" s="166" t="e">
        <f ca="1">H148</f>
        <v>#REF!</v>
      </c>
      <c r="L162" s="166" t="e">
        <f ca="1">H149</f>
        <v>#REF!</v>
      </c>
      <c r="M162" s="166" t="e">
        <f ca="1">H150</f>
        <v>#REF!</v>
      </c>
      <c r="N162" s="166" t="e">
        <f ca="1">H151</f>
        <v>#REF!</v>
      </c>
      <c r="O162" s="166" t="e">
        <f ca="1">H152</f>
        <v>#REF!</v>
      </c>
      <c r="P162" s="166" t="e">
        <f ca="1">H153</f>
        <v>#REF!</v>
      </c>
      <c r="Q162" s="166" t="e">
        <f ca="1">H154</f>
        <v>#REF!</v>
      </c>
      <c r="R162" s="166" t="e">
        <f ca="1">H155</f>
        <v>#REF!</v>
      </c>
      <c r="S162" s="166" t="e">
        <f ca="1">H156</f>
        <v>#REF!</v>
      </c>
      <c r="T162" s="166" t="e">
        <f ca="1">H157</f>
        <v>#REF!</v>
      </c>
      <c r="U162" s="166" t="e">
        <f ca="1">H158</f>
        <v>#REF!</v>
      </c>
      <c r="V162" s="166" t="e">
        <f ca="1">BC157</f>
        <v>#REF!</v>
      </c>
      <c r="W162" s="166" t="e">
        <f ca="1">BC158</f>
        <v>#REF!</v>
      </c>
      <c r="X162" s="166" t="e">
        <f ca="1">CW157</f>
        <v>#REF!</v>
      </c>
      <c r="Y162" s="166" t="e">
        <f ca="1">CW158</f>
        <v>#REF!</v>
      </c>
      <c r="Z162" s="166" t="e">
        <f ca="1">EQ157</f>
        <v>#REF!</v>
      </c>
      <c r="AA162" s="166" t="e">
        <f ca="1">EQ158</f>
        <v>#REF!</v>
      </c>
      <c r="AB162" s="166" t="e">
        <f ca="1">GK157</f>
        <v>#REF!</v>
      </c>
      <c r="AC162" s="166" t="e">
        <f ca="1">GK158</f>
        <v>#REF!</v>
      </c>
      <c r="AD162" s="2"/>
      <c r="BB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CP162" s="14"/>
      <c r="CV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EP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GJ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</row>
    <row r="163" spans="1:214" x14ac:dyDescent="0.25">
      <c r="CV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EP163" s="93"/>
      <c r="EW163" s="93"/>
      <c r="EX163" s="93"/>
      <c r="EY163" s="93"/>
      <c r="EZ163" s="93"/>
      <c r="FA163" s="93"/>
      <c r="FB163" s="93"/>
      <c r="FC163" s="93"/>
      <c r="FD163" s="93"/>
      <c r="FE163" s="93"/>
      <c r="FF163" s="93"/>
      <c r="FG163" s="93"/>
      <c r="FH163" s="93"/>
      <c r="FI163" s="93"/>
      <c r="FJ163" s="93"/>
      <c r="FK163" s="93"/>
      <c r="FL163" s="93"/>
      <c r="GJ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</row>
    <row r="164" spans="1:214" x14ac:dyDescent="0.25">
      <c r="CV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EP164" s="93"/>
      <c r="EW164" s="93"/>
      <c r="EX164" s="93"/>
      <c r="EY164" s="93"/>
      <c r="EZ164" s="93"/>
      <c r="FA164" s="93"/>
      <c r="FB164" s="93"/>
      <c r="FC164" s="93"/>
      <c r="FD164" s="93"/>
      <c r="FE164" s="93"/>
      <c r="FF164" s="93"/>
      <c r="FG164" s="93"/>
      <c r="FH164" s="93"/>
      <c r="FI164" s="93"/>
      <c r="FJ164" s="93"/>
      <c r="FK164" s="93"/>
      <c r="FL164" s="93"/>
      <c r="GJ164" s="93"/>
      <c r="GQ164" s="93"/>
      <c r="GR164" s="93"/>
      <c r="GS164" s="93"/>
      <c r="GT164" s="93"/>
      <c r="GU164" s="93"/>
      <c r="GV164" s="93"/>
      <c r="GW164" s="93"/>
      <c r="GX164" s="93"/>
      <c r="GY164" s="93"/>
      <c r="GZ164" s="93"/>
      <c r="HA164" s="93"/>
      <c r="HB164" s="93"/>
      <c r="HC164" s="93"/>
      <c r="HD164" s="93"/>
      <c r="HE164" s="93"/>
      <c r="HF164" s="93"/>
    </row>
    <row r="165" spans="1:214" x14ac:dyDescent="0.25">
      <c r="CV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EP165" s="93"/>
      <c r="EW165" s="93"/>
      <c r="EX165" s="93"/>
      <c r="EY165" s="93"/>
      <c r="EZ165" s="93"/>
      <c r="FA165" s="93"/>
      <c r="FB165" s="93"/>
      <c r="FC165" s="93"/>
      <c r="FD165" s="93"/>
      <c r="FE165" s="93"/>
      <c r="FF165" s="93"/>
      <c r="FG165" s="93"/>
      <c r="FH165" s="93"/>
      <c r="FI165" s="93"/>
      <c r="FJ165" s="93"/>
      <c r="FK165" s="93"/>
      <c r="FL165" s="93"/>
      <c r="GJ165" s="93"/>
      <c r="GQ165" s="93"/>
      <c r="GR165" s="93"/>
      <c r="GS165" s="93"/>
      <c r="GT165" s="93"/>
      <c r="GU165" s="93"/>
      <c r="GV165" s="93"/>
      <c r="GW165" s="93"/>
      <c r="GX165" s="93"/>
      <c r="GY165" s="93"/>
      <c r="GZ165" s="93"/>
      <c r="HA165" s="93"/>
      <c r="HB165" s="93"/>
      <c r="HC165" s="93"/>
      <c r="HD165" s="93"/>
      <c r="HE165" s="93"/>
      <c r="HF165" s="93"/>
    </row>
    <row r="166" spans="1:214" x14ac:dyDescent="0.25">
      <c r="CV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EP166" s="93"/>
      <c r="EW166" s="93"/>
      <c r="EX166" s="93"/>
      <c r="EY166" s="93"/>
      <c r="EZ166" s="93"/>
      <c r="FA166" s="93"/>
      <c r="FB166" s="93"/>
      <c r="FC166" s="93"/>
      <c r="FD166" s="93"/>
      <c r="FE166" s="93"/>
      <c r="FF166" s="93"/>
      <c r="FG166" s="93"/>
      <c r="FH166" s="93"/>
      <c r="FI166" s="93"/>
      <c r="FJ166" s="93"/>
      <c r="FK166" s="93"/>
      <c r="FL166" s="93"/>
      <c r="GJ166" s="93"/>
      <c r="GQ166" s="93"/>
      <c r="GR166" s="93"/>
      <c r="GS166" s="93"/>
      <c r="GT166" s="93"/>
      <c r="GU166" s="93"/>
      <c r="GV166" s="93"/>
      <c r="GW166" s="93"/>
      <c r="GX166" s="93"/>
      <c r="GY166" s="93"/>
      <c r="GZ166" s="93"/>
      <c r="HA166" s="93"/>
      <c r="HB166" s="93"/>
      <c r="HC166" s="93"/>
      <c r="HD166" s="93"/>
      <c r="HE166" s="93"/>
      <c r="HF166" s="93"/>
    </row>
    <row r="167" spans="1:214" x14ac:dyDescent="0.25">
      <c r="CV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  <c r="DR167" s="93"/>
      <c r="EP167" s="93"/>
      <c r="EW167" s="93"/>
      <c r="EX167" s="93"/>
      <c r="EY167" s="93"/>
      <c r="EZ167" s="93"/>
      <c r="FA167" s="93"/>
      <c r="FB167" s="93"/>
      <c r="FC167" s="93"/>
      <c r="FD167" s="93"/>
      <c r="FE167" s="93"/>
      <c r="FF167" s="93"/>
      <c r="FG167" s="93"/>
      <c r="FH167" s="93"/>
      <c r="FI167" s="93"/>
      <c r="FJ167" s="93"/>
      <c r="FK167" s="93"/>
      <c r="FL167" s="93"/>
      <c r="GJ167" s="93"/>
      <c r="GQ167" s="93"/>
      <c r="GR167" s="93"/>
      <c r="GS167" s="93"/>
      <c r="GT167" s="93"/>
      <c r="GU167" s="93"/>
      <c r="GV167" s="93"/>
      <c r="GW167" s="93"/>
      <c r="GX167" s="93"/>
      <c r="GY167" s="93"/>
      <c r="GZ167" s="93"/>
      <c r="HA167" s="93"/>
      <c r="HB167" s="93"/>
      <c r="HC167" s="93"/>
      <c r="HD167" s="93"/>
      <c r="HE167" s="93"/>
      <c r="HF167" s="93"/>
    </row>
    <row r="168" spans="1:214" x14ac:dyDescent="0.25">
      <c r="CV168" s="93"/>
      <c r="DC168" s="93"/>
      <c r="DD168" s="93"/>
      <c r="DE168" s="93"/>
      <c r="DF168" s="93"/>
      <c r="DG168" s="93"/>
      <c r="DH168" s="93"/>
      <c r="DI168" s="93"/>
      <c r="DJ168" s="93"/>
      <c r="DK168" s="93"/>
      <c r="DL168" s="93"/>
      <c r="DM168" s="93"/>
      <c r="DN168" s="93"/>
      <c r="DO168" s="93"/>
      <c r="DP168" s="93"/>
      <c r="DQ168" s="93"/>
      <c r="DR168" s="93"/>
      <c r="EP168" s="93"/>
      <c r="EW168" s="93"/>
      <c r="EX168" s="93"/>
      <c r="EY168" s="93"/>
      <c r="EZ168" s="93"/>
      <c r="FA168" s="93"/>
      <c r="FB168" s="93"/>
      <c r="FC168" s="93"/>
      <c r="FD168" s="93"/>
      <c r="FE168" s="93"/>
      <c r="FF168" s="93"/>
      <c r="FG168" s="93"/>
      <c r="FH168" s="93"/>
      <c r="FI168" s="93"/>
      <c r="FJ168" s="93"/>
      <c r="FK168" s="93"/>
      <c r="FL168" s="93"/>
      <c r="GJ168" s="93"/>
      <c r="GQ168" s="93"/>
      <c r="GR168" s="93"/>
      <c r="GS168" s="93"/>
      <c r="GT168" s="93"/>
      <c r="GU168" s="93"/>
      <c r="GV168" s="93"/>
      <c r="GW168" s="93"/>
      <c r="GX168" s="93"/>
      <c r="GY168" s="93"/>
      <c r="GZ168" s="93"/>
      <c r="HA168" s="93"/>
      <c r="HB168" s="93"/>
      <c r="HC168" s="93"/>
      <c r="HD168" s="93"/>
      <c r="HE168" s="93"/>
      <c r="HF168" s="93"/>
    </row>
    <row r="169" spans="1:214" x14ac:dyDescent="0.25">
      <c r="CV169" s="93"/>
      <c r="DC169" s="93"/>
      <c r="DD169" s="93"/>
      <c r="DE169" s="93"/>
      <c r="DF169" s="93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  <c r="DR169" s="93"/>
      <c r="EP169" s="93"/>
      <c r="EW169" s="93"/>
      <c r="EX169" s="93"/>
      <c r="EY169" s="93"/>
      <c r="EZ169" s="93"/>
      <c r="FA169" s="93"/>
      <c r="FB169" s="93"/>
      <c r="FC169" s="93"/>
      <c r="FD169" s="93"/>
      <c r="FE169" s="93"/>
      <c r="FF169" s="93"/>
      <c r="FG169" s="93"/>
      <c r="FH169" s="93"/>
      <c r="FI169" s="93"/>
      <c r="FJ169" s="93"/>
      <c r="FK169" s="93"/>
      <c r="FL169" s="93"/>
      <c r="GJ169" s="93"/>
      <c r="GQ169" s="93"/>
      <c r="GR169" s="93"/>
      <c r="GS169" s="93"/>
      <c r="GT169" s="93"/>
      <c r="GU169" s="93"/>
      <c r="GV169" s="93"/>
      <c r="GW169" s="93"/>
      <c r="GX169" s="93"/>
      <c r="GY169" s="93"/>
      <c r="GZ169" s="93"/>
      <c r="HA169" s="93"/>
      <c r="HB169" s="93"/>
      <c r="HC169" s="93"/>
      <c r="HD169" s="93"/>
      <c r="HE169" s="93"/>
      <c r="HF169" s="93"/>
    </row>
    <row r="170" spans="1:214" x14ac:dyDescent="0.25">
      <c r="CV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EP170" s="93"/>
      <c r="EW170" s="93"/>
      <c r="EX170" s="93"/>
      <c r="EY170" s="93"/>
      <c r="EZ170" s="93"/>
      <c r="FA170" s="93"/>
      <c r="FB170" s="93"/>
      <c r="FC170" s="93"/>
      <c r="FD170" s="93"/>
      <c r="FE170" s="93"/>
      <c r="FF170" s="93"/>
      <c r="FG170" s="93"/>
      <c r="FH170" s="93"/>
      <c r="FI170" s="93"/>
      <c r="FJ170" s="93"/>
      <c r="FK170" s="93"/>
      <c r="FL170" s="93"/>
      <c r="GJ170" s="93"/>
      <c r="GQ170" s="93"/>
      <c r="GR170" s="93"/>
      <c r="GS170" s="93"/>
      <c r="GT170" s="93"/>
      <c r="GU170" s="93"/>
      <c r="GV170" s="93"/>
      <c r="GW170" s="93"/>
      <c r="GX170" s="93"/>
      <c r="GY170" s="93"/>
      <c r="GZ170" s="93"/>
      <c r="HA170" s="93"/>
      <c r="HB170" s="93"/>
      <c r="HC170" s="93"/>
      <c r="HD170" s="93"/>
      <c r="HE170" s="93"/>
      <c r="HF170" s="93"/>
    </row>
    <row r="171" spans="1:214" x14ac:dyDescent="0.25">
      <c r="CV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EP171" s="93"/>
      <c r="EW171" s="93"/>
      <c r="EX171" s="93"/>
      <c r="EY171" s="93"/>
      <c r="EZ171" s="93"/>
      <c r="FA171" s="93"/>
      <c r="FB171" s="93"/>
      <c r="FC171" s="93"/>
      <c r="FD171" s="93"/>
      <c r="FE171" s="93"/>
      <c r="FF171" s="93"/>
      <c r="FG171" s="93"/>
      <c r="FH171" s="93"/>
      <c r="FI171" s="93"/>
      <c r="FJ171" s="93"/>
      <c r="FK171" s="93"/>
      <c r="FL171" s="93"/>
      <c r="GJ171" s="93"/>
      <c r="GQ171" s="93"/>
      <c r="GR171" s="93"/>
      <c r="GS171" s="93"/>
      <c r="GT171" s="93"/>
      <c r="GU171" s="93"/>
      <c r="GV171" s="93"/>
      <c r="GW171" s="93"/>
      <c r="GX171" s="93"/>
      <c r="GY171" s="93"/>
      <c r="GZ171" s="93"/>
      <c r="HA171" s="93"/>
      <c r="HB171" s="93"/>
      <c r="HC171" s="93"/>
      <c r="HD171" s="93"/>
      <c r="HE171" s="93"/>
      <c r="HF171" s="93"/>
    </row>
    <row r="172" spans="1:214" x14ac:dyDescent="0.25">
      <c r="CV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EP172" s="93"/>
      <c r="EW172" s="93"/>
      <c r="EX172" s="93"/>
      <c r="EY172" s="93"/>
      <c r="EZ172" s="93"/>
      <c r="FA172" s="93"/>
      <c r="FB172" s="93"/>
      <c r="FC172" s="93"/>
      <c r="FD172" s="93"/>
      <c r="FE172" s="93"/>
      <c r="FF172" s="93"/>
      <c r="FG172" s="93"/>
      <c r="FH172" s="93"/>
      <c r="FI172" s="93"/>
      <c r="FJ172" s="93"/>
      <c r="FK172" s="93"/>
      <c r="FL172" s="93"/>
      <c r="GJ172" s="93"/>
      <c r="GQ172" s="93"/>
      <c r="GR172" s="93"/>
      <c r="GS172" s="93"/>
      <c r="GT172" s="93"/>
      <c r="GU172" s="93"/>
      <c r="GV172" s="93"/>
      <c r="GW172" s="93"/>
      <c r="GX172" s="93"/>
      <c r="GY172" s="93"/>
      <c r="GZ172" s="93"/>
      <c r="HA172" s="93"/>
      <c r="HB172" s="93"/>
      <c r="HC172" s="93"/>
      <c r="HD172" s="93"/>
      <c r="HE172" s="93"/>
      <c r="HF172" s="93"/>
    </row>
    <row r="173" spans="1:214" x14ac:dyDescent="0.25">
      <c r="CV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EP173" s="93"/>
      <c r="EW173" s="93"/>
      <c r="EX173" s="93"/>
      <c r="EY173" s="93"/>
      <c r="EZ173" s="93"/>
      <c r="FA173" s="93"/>
      <c r="FB173" s="93"/>
      <c r="FC173" s="93"/>
      <c r="FD173" s="93"/>
      <c r="FE173" s="93"/>
      <c r="FF173" s="93"/>
      <c r="FG173" s="93"/>
      <c r="FH173" s="93"/>
      <c r="FI173" s="93"/>
      <c r="FJ173" s="93"/>
      <c r="FK173" s="93"/>
      <c r="FL173" s="93"/>
      <c r="GJ173" s="93"/>
      <c r="GQ173" s="93"/>
      <c r="GR173" s="93"/>
      <c r="GS173" s="93"/>
      <c r="GT173" s="93"/>
      <c r="GU173" s="93"/>
      <c r="GV173" s="93"/>
      <c r="GW173" s="93"/>
      <c r="GX173" s="93"/>
      <c r="GY173" s="93"/>
      <c r="GZ173" s="93"/>
      <c r="HA173" s="93"/>
      <c r="HB173" s="93"/>
      <c r="HC173" s="93"/>
      <c r="HD173" s="93"/>
      <c r="HE173" s="93"/>
      <c r="HF173" s="93"/>
    </row>
    <row r="174" spans="1:214" x14ac:dyDescent="0.25">
      <c r="CV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EP174" s="93"/>
      <c r="EW174" s="93"/>
      <c r="EX174" s="93"/>
      <c r="EY174" s="93"/>
      <c r="EZ174" s="93"/>
      <c r="FA174" s="93"/>
      <c r="FB174" s="93"/>
      <c r="FC174" s="93"/>
      <c r="FD174" s="93"/>
      <c r="FE174" s="93"/>
      <c r="FF174" s="93"/>
      <c r="FG174" s="93"/>
      <c r="FH174" s="93"/>
      <c r="FI174" s="93"/>
      <c r="FJ174" s="93"/>
      <c r="FK174" s="93"/>
      <c r="FL174" s="93"/>
      <c r="GJ174" s="93"/>
      <c r="GQ174" s="93"/>
      <c r="GR174" s="93"/>
      <c r="GS174" s="93"/>
      <c r="GT174" s="93"/>
      <c r="GU174" s="93"/>
      <c r="GV174" s="93"/>
      <c r="GW174" s="93"/>
      <c r="GX174" s="93"/>
      <c r="GY174" s="93"/>
      <c r="GZ174" s="93"/>
      <c r="HA174" s="93"/>
      <c r="HB174" s="93"/>
      <c r="HC174" s="93"/>
      <c r="HD174" s="93"/>
      <c r="HE174" s="93"/>
      <c r="HF174" s="93"/>
    </row>
    <row r="175" spans="1:214" x14ac:dyDescent="0.25">
      <c r="CV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EP175" s="93"/>
      <c r="EW175" s="93"/>
      <c r="EX175" s="93"/>
      <c r="EY175" s="93"/>
      <c r="EZ175" s="93"/>
      <c r="FA175" s="93"/>
      <c r="FB175" s="93"/>
      <c r="FC175" s="93"/>
      <c r="FD175" s="93"/>
      <c r="FE175" s="93"/>
      <c r="FF175" s="93"/>
      <c r="FG175" s="93"/>
      <c r="FH175" s="93"/>
      <c r="FI175" s="93"/>
      <c r="FJ175" s="93"/>
      <c r="FK175" s="93"/>
      <c r="FL175" s="93"/>
      <c r="GJ175" s="93"/>
      <c r="GQ175" s="93"/>
      <c r="GR175" s="93"/>
      <c r="GS175" s="93"/>
      <c r="GT175" s="93"/>
      <c r="GU175" s="93"/>
      <c r="GV175" s="93"/>
      <c r="GW175" s="93"/>
      <c r="GX175" s="93"/>
      <c r="GY175" s="93"/>
      <c r="GZ175" s="93"/>
      <c r="HA175" s="93"/>
      <c r="HB175" s="93"/>
      <c r="HC175" s="93"/>
      <c r="HD175" s="93"/>
      <c r="HE175" s="93"/>
      <c r="HF175" s="93"/>
    </row>
    <row r="176" spans="1:214" x14ac:dyDescent="0.25">
      <c r="CV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EP176" s="93"/>
      <c r="EW176" s="93"/>
      <c r="EX176" s="93"/>
      <c r="EY176" s="93"/>
      <c r="EZ176" s="93"/>
      <c r="FA176" s="93"/>
      <c r="FB176" s="93"/>
      <c r="FC176" s="93"/>
      <c r="FD176" s="93"/>
      <c r="FE176" s="93"/>
      <c r="FF176" s="93"/>
      <c r="FG176" s="93"/>
      <c r="FH176" s="93"/>
      <c r="FI176" s="93"/>
      <c r="FJ176" s="93"/>
      <c r="FK176" s="93"/>
      <c r="FL176" s="93"/>
      <c r="GJ176" s="93"/>
      <c r="GQ176" s="93"/>
      <c r="GR176" s="93"/>
      <c r="GS176" s="93"/>
      <c r="GT176" s="93"/>
      <c r="GU176" s="93"/>
      <c r="GV176" s="93"/>
      <c r="GW176" s="93"/>
      <c r="GX176" s="93"/>
      <c r="GY176" s="93"/>
      <c r="GZ176" s="93"/>
      <c r="HA176" s="93"/>
      <c r="HB176" s="93"/>
      <c r="HC176" s="93"/>
      <c r="HD176" s="93"/>
      <c r="HE176" s="93"/>
      <c r="HF176" s="93"/>
    </row>
    <row r="177" spans="100:214" x14ac:dyDescent="0.25">
      <c r="CV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EP177" s="93"/>
      <c r="EW177" s="93"/>
      <c r="EX177" s="93"/>
      <c r="EY177" s="93"/>
      <c r="EZ177" s="93"/>
      <c r="FA177" s="93"/>
      <c r="FB177" s="93"/>
      <c r="FC177" s="93"/>
      <c r="FD177" s="93"/>
      <c r="FE177" s="93"/>
      <c r="FF177" s="93"/>
      <c r="FG177" s="93"/>
      <c r="FH177" s="93"/>
      <c r="FI177" s="93"/>
      <c r="FJ177" s="93"/>
      <c r="FK177" s="93"/>
      <c r="FL177" s="93"/>
      <c r="GJ177" s="93"/>
      <c r="GQ177" s="93"/>
      <c r="GR177" s="93"/>
      <c r="GS177" s="93"/>
      <c r="GT177" s="93"/>
      <c r="GU177" s="93"/>
      <c r="GV177" s="93"/>
      <c r="GW177" s="93"/>
      <c r="GX177" s="93"/>
      <c r="GY177" s="93"/>
      <c r="GZ177" s="93"/>
      <c r="HA177" s="93"/>
      <c r="HB177" s="93"/>
      <c r="HC177" s="93"/>
      <c r="HD177" s="93"/>
      <c r="HE177" s="93"/>
      <c r="HF177" s="93"/>
    </row>
    <row r="178" spans="100:214" x14ac:dyDescent="0.25">
      <c r="CV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EP178" s="93"/>
      <c r="EW178" s="93"/>
      <c r="EX178" s="93"/>
      <c r="EY178" s="93"/>
      <c r="EZ178" s="93"/>
      <c r="FA178" s="93"/>
      <c r="FB178" s="93"/>
      <c r="FC178" s="93"/>
      <c r="FD178" s="93"/>
      <c r="FE178" s="93"/>
      <c r="FF178" s="93"/>
      <c r="FG178" s="93"/>
      <c r="FH178" s="93"/>
      <c r="FI178" s="93"/>
      <c r="FJ178" s="93"/>
      <c r="FK178" s="93"/>
      <c r="FL178" s="93"/>
      <c r="GJ178" s="93"/>
      <c r="GQ178" s="93"/>
      <c r="GR178" s="93"/>
      <c r="GS178" s="93"/>
      <c r="GT178" s="93"/>
      <c r="GU178" s="93"/>
      <c r="GV178" s="93"/>
      <c r="GW178" s="93"/>
      <c r="GX178" s="93"/>
      <c r="GY178" s="93"/>
      <c r="GZ178" s="93"/>
      <c r="HA178" s="93"/>
      <c r="HB178" s="93"/>
      <c r="HC178" s="93"/>
      <c r="HD178" s="93"/>
      <c r="HE178" s="93"/>
      <c r="HF178" s="93"/>
    </row>
    <row r="179" spans="100:214" x14ac:dyDescent="0.25">
      <c r="CV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EP179" s="93"/>
      <c r="EW179" s="93"/>
      <c r="EX179" s="93"/>
      <c r="EY179" s="93"/>
      <c r="EZ179" s="93"/>
      <c r="FA179" s="93"/>
      <c r="FB179" s="93"/>
      <c r="FC179" s="93"/>
      <c r="FD179" s="93"/>
      <c r="FE179" s="93"/>
      <c r="FF179" s="93"/>
      <c r="FG179" s="93"/>
      <c r="FH179" s="93"/>
      <c r="FI179" s="93"/>
      <c r="FJ179" s="93"/>
      <c r="FK179" s="93"/>
      <c r="FL179" s="93"/>
      <c r="GJ179" s="93"/>
      <c r="GQ179" s="93"/>
      <c r="GR179" s="93"/>
      <c r="GS179" s="93"/>
      <c r="GT179" s="93"/>
      <c r="GU179" s="93"/>
      <c r="GV179" s="93"/>
      <c r="GW179" s="93"/>
      <c r="GX179" s="93"/>
      <c r="GY179" s="93"/>
      <c r="GZ179" s="93"/>
      <c r="HA179" s="93"/>
      <c r="HB179" s="93"/>
      <c r="HC179" s="93"/>
      <c r="HD179" s="93"/>
      <c r="HE179" s="93"/>
      <c r="HF179" s="93"/>
    </row>
    <row r="180" spans="100:214" x14ac:dyDescent="0.25">
      <c r="CV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EP180" s="93"/>
      <c r="EW180" s="93"/>
      <c r="EX180" s="93"/>
      <c r="EY180" s="93"/>
      <c r="EZ180" s="93"/>
      <c r="FA180" s="93"/>
      <c r="FB180" s="93"/>
      <c r="FC180" s="93"/>
      <c r="FD180" s="93"/>
      <c r="FE180" s="93"/>
      <c r="FF180" s="93"/>
      <c r="FG180" s="93"/>
      <c r="FH180" s="93"/>
      <c r="FI180" s="93"/>
      <c r="FJ180" s="93"/>
      <c r="FK180" s="93"/>
      <c r="FL180" s="93"/>
      <c r="GJ180" s="93"/>
      <c r="GQ180" s="93"/>
      <c r="GR180" s="93"/>
      <c r="GS180" s="93"/>
      <c r="GT180" s="93"/>
      <c r="GU180" s="93"/>
      <c r="GV180" s="93"/>
      <c r="GW180" s="93"/>
      <c r="GX180" s="93"/>
      <c r="GY180" s="93"/>
      <c r="GZ180" s="93"/>
      <c r="HA180" s="93"/>
      <c r="HB180" s="93"/>
      <c r="HC180" s="93"/>
      <c r="HD180" s="93"/>
      <c r="HE180" s="93"/>
      <c r="HF180" s="93"/>
    </row>
    <row r="181" spans="100:214" x14ac:dyDescent="0.25">
      <c r="CV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EP181" s="93"/>
      <c r="EW181" s="93"/>
      <c r="EX181" s="93"/>
      <c r="EY181" s="93"/>
      <c r="EZ181" s="93"/>
      <c r="FA181" s="93"/>
      <c r="FB181" s="93"/>
      <c r="FC181" s="93"/>
      <c r="FD181" s="93"/>
      <c r="FE181" s="93"/>
      <c r="FF181" s="93"/>
      <c r="FG181" s="93"/>
      <c r="FH181" s="93"/>
      <c r="FI181" s="93"/>
      <c r="FJ181" s="93"/>
      <c r="FK181" s="93"/>
      <c r="FL181" s="93"/>
      <c r="GJ181" s="93"/>
      <c r="GQ181" s="93"/>
      <c r="GR181" s="93"/>
      <c r="GS181" s="93"/>
      <c r="GT181" s="93"/>
      <c r="GU181" s="93"/>
      <c r="GV181" s="93"/>
      <c r="GW181" s="93"/>
      <c r="GX181" s="93"/>
      <c r="GY181" s="93"/>
      <c r="GZ181" s="93"/>
      <c r="HA181" s="93"/>
      <c r="HB181" s="93"/>
      <c r="HC181" s="93"/>
      <c r="HD181" s="93"/>
      <c r="HE181" s="93"/>
      <c r="HF181" s="93"/>
    </row>
    <row r="182" spans="100:214" x14ac:dyDescent="0.25">
      <c r="CV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EP182" s="93"/>
      <c r="EW182" s="93"/>
      <c r="EX182" s="93"/>
      <c r="EY182" s="93"/>
      <c r="EZ182" s="93"/>
      <c r="FA182" s="93"/>
      <c r="FB182" s="93"/>
      <c r="FC182" s="93"/>
      <c r="FD182" s="93"/>
      <c r="FE182" s="93"/>
      <c r="FF182" s="93"/>
      <c r="FG182" s="93"/>
      <c r="FH182" s="93"/>
      <c r="FI182" s="93"/>
      <c r="FJ182" s="93"/>
      <c r="FK182" s="93"/>
      <c r="FL182" s="93"/>
      <c r="GJ182" s="93"/>
      <c r="GQ182" s="93"/>
      <c r="GR182" s="93"/>
      <c r="GS182" s="93"/>
      <c r="GT182" s="93"/>
      <c r="GU182" s="93"/>
      <c r="GV182" s="93"/>
      <c r="GW182" s="93"/>
      <c r="GX182" s="93"/>
      <c r="GY182" s="93"/>
      <c r="GZ182" s="93"/>
      <c r="HA182" s="93"/>
      <c r="HB182" s="93"/>
      <c r="HC182" s="93"/>
      <c r="HD182" s="93"/>
      <c r="HE182" s="93"/>
      <c r="HF182" s="93"/>
    </row>
    <row r="183" spans="100:214" x14ac:dyDescent="0.25">
      <c r="CV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EP183" s="93"/>
      <c r="EW183" s="93"/>
      <c r="EX183" s="93"/>
      <c r="EY183" s="93"/>
      <c r="EZ183" s="93"/>
      <c r="FA183" s="93"/>
      <c r="FB183" s="93"/>
      <c r="FC183" s="93"/>
      <c r="FD183" s="93"/>
      <c r="FE183" s="93"/>
      <c r="FF183" s="93"/>
      <c r="FG183" s="93"/>
      <c r="FH183" s="93"/>
      <c r="FI183" s="93"/>
      <c r="FJ183" s="93"/>
      <c r="FK183" s="93"/>
      <c r="FL183" s="93"/>
      <c r="GJ183" s="93"/>
      <c r="GQ183" s="93"/>
      <c r="GR183" s="93"/>
      <c r="GS183" s="93"/>
      <c r="GT183" s="93"/>
      <c r="GU183" s="93"/>
      <c r="GV183" s="93"/>
      <c r="GW183" s="93"/>
      <c r="GX183" s="93"/>
      <c r="GY183" s="93"/>
      <c r="GZ183" s="93"/>
      <c r="HA183" s="93"/>
      <c r="HB183" s="93"/>
      <c r="HC183" s="93"/>
      <c r="HD183" s="93"/>
      <c r="HE183" s="93"/>
      <c r="HF183" s="93"/>
    </row>
    <row r="184" spans="100:214" x14ac:dyDescent="0.25">
      <c r="CV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EP184" s="93"/>
      <c r="EW184" s="93"/>
      <c r="EX184" s="93"/>
      <c r="EY184" s="93"/>
      <c r="EZ184" s="93"/>
      <c r="FA184" s="93"/>
      <c r="FB184" s="93"/>
      <c r="FC184" s="93"/>
      <c r="FD184" s="93"/>
      <c r="FE184" s="93"/>
      <c r="FF184" s="93"/>
      <c r="FG184" s="93"/>
      <c r="FH184" s="93"/>
      <c r="FI184" s="93"/>
      <c r="FJ184" s="93"/>
      <c r="FK184" s="93"/>
      <c r="FL184" s="93"/>
      <c r="GJ184" s="93"/>
      <c r="GQ184" s="93"/>
      <c r="GR184" s="93"/>
      <c r="GS184" s="93"/>
      <c r="GT184" s="93"/>
      <c r="GU184" s="93"/>
      <c r="GV184" s="93"/>
      <c r="GW184" s="93"/>
      <c r="GX184" s="93"/>
      <c r="GY184" s="93"/>
      <c r="GZ184" s="93"/>
      <c r="HA184" s="93"/>
      <c r="HB184" s="93"/>
      <c r="HC184" s="93"/>
      <c r="HD184" s="93"/>
      <c r="HE184" s="93"/>
      <c r="HF184" s="93"/>
    </row>
    <row r="185" spans="100:214" x14ac:dyDescent="0.25">
      <c r="CV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EP185" s="93"/>
      <c r="EW185" s="93"/>
      <c r="EX185" s="93"/>
      <c r="EY185" s="93"/>
      <c r="EZ185" s="93"/>
      <c r="FA185" s="93"/>
      <c r="FB185" s="93"/>
      <c r="FC185" s="93"/>
      <c r="FD185" s="93"/>
      <c r="FE185" s="93"/>
      <c r="FF185" s="93"/>
      <c r="FG185" s="93"/>
      <c r="FH185" s="93"/>
      <c r="FI185" s="93"/>
      <c r="FJ185" s="93"/>
      <c r="FK185" s="93"/>
      <c r="FL185" s="93"/>
      <c r="GJ185" s="93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3"/>
      <c r="HD185" s="93"/>
      <c r="HE185" s="93"/>
      <c r="HF185" s="93"/>
    </row>
    <row r="186" spans="100:214" x14ac:dyDescent="0.25">
      <c r="CV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EP186" s="93"/>
      <c r="EW186" s="93"/>
      <c r="EX186" s="93"/>
      <c r="EY186" s="93"/>
      <c r="EZ186" s="93"/>
      <c r="FA186" s="93"/>
      <c r="FB186" s="93"/>
      <c r="FC186" s="93"/>
      <c r="FD186" s="93"/>
      <c r="FE186" s="93"/>
      <c r="FF186" s="93"/>
      <c r="FG186" s="93"/>
      <c r="FH186" s="93"/>
      <c r="FI186" s="93"/>
      <c r="FJ186" s="93"/>
      <c r="FK186" s="93"/>
      <c r="FL186" s="93"/>
      <c r="GJ186" s="93"/>
      <c r="GQ186" s="93"/>
      <c r="GR186" s="93"/>
      <c r="GS186" s="93"/>
      <c r="GT186" s="93"/>
      <c r="GU186" s="93"/>
      <c r="GV186" s="93"/>
      <c r="GW186" s="93"/>
      <c r="GX186" s="93"/>
      <c r="GY186" s="93"/>
      <c r="GZ186" s="93"/>
      <c r="HA186" s="93"/>
      <c r="HB186" s="93"/>
      <c r="HC186" s="93"/>
      <c r="HD186" s="93"/>
      <c r="HE186" s="93"/>
      <c r="HF186" s="93"/>
    </row>
    <row r="187" spans="100:214" x14ac:dyDescent="0.25">
      <c r="CV187" s="93"/>
      <c r="DC187" s="93"/>
      <c r="DD187" s="93"/>
      <c r="DE187" s="93"/>
      <c r="DF187" s="93"/>
      <c r="DG187" s="93"/>
      <c r="DH187" s="93"/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EP187" s="93"/>
      <c r="EW187" s="93"/>
      <c r="EX187" s="93"/>
      <c r="EY187" s="93"/>
      <c r="EZ187" s="93"/>
      <c r="FA187" s="93"/>
      <c r="FB187" s="93"/>
      <c r="FC187" s="93"/>
      <c r="FD187" s="93"/>
      <c r="FE187" s="93"/>
      <c r="FF187" s="93"/>
      <c r="FG187" s="93"/>
      <c r="FH187" s="93"/>
      <c r="FI187" s="93"/>
      <c r="FJ187" s="93"/>
      <c r="FK187" s="93"/>
      <c r="FL187" s="93"/>
      <c r="GJ187" s="93"/>
      <c r="GQ187" s="93"/>
      <c r="GR187" s="93"/>
      <c r="GS187" s="93"/>
      <c r="GT187" s="93"/>
      <c r="GU187" s="93"/>
      <c r="GV187" s="93"/>
      <c r="GW187" s="93"/>
      <c r="GX187" s="93"/>
      <c r="GY187" s="93"/>
      <c r="GZ187" s="93"/>
      <c r="HA187" s="93"/>
      <c r="HB187" s="93"/>
      <c r="HC187" s="93"/>
      <c r="HD187" s="93"/>
      <c r="HE187" s="93"/>
      <c r="HF187" s="93"/>
    </row>
    <row r="188" spans="100:214" x14ac:dyDescent="0.25">
      <c r="CV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EP188" s="93"/>
      <c r="EW188" s="93"/>
      <c r="EX188" s="93"/>
      <c r="EY188" s="93"/>
      <c r="EZ188" s="93"/>
      <c r="FA188" s="93"/>
      <c r="FB188" s="93"/>
      <c r="FC188" s="93"/>
      <c r="FD188" s="93"/>
      <c r="FE188" s="93"/>
      <c r="FF188" s="93"/>
      <c r="FG188" s="93"/>
      <c r="FH188" s="93"/>
      <c r="FI188" s="93"/>
      <c r="FJ188" s="93"/>
      <c r="FK188" s="93"/>
      <c r="FL188" s="93"/>
      <c r="GJ188" s="93"/>
      <c r="GQ188" s="93"/>
      <c r="GR188" s="93"/>
      <c r="GS188" s="93"/>
      <c r="GT188" s="93"/>
      <c r="GU188" s="93"/>
      <c r="GV188" s="93"/>
      <c r="GW188" s="93"/>
      <c r="GX188" s="93"/>
      <c r="GY188" s="93"/>
      <c r="GZ188" s="93"/>
      <c r="HA188" s="93"/>
      <c r="HB188" s="93"/>
      <c r="HC188" s="93"/>
      <c r="HD188" s="93"/>
      <c r="HE188" s="93"/>
      <c r="HF188" s="93"/>
    </row>
    <row r="189" spans="100:214" x14ac:dyDescent="0.25">
      <c r="CV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EP189" s="93"/>
      <c r="EW189" s="93"/>
      <c r="EX189" s="93"/>
      <c r="EY189" s="93"/>
      <c r="EZ189" s="93"/>
      <c r="FA189" s="93"/>
      <c r="FB189" s="93"/>
      <c r="FC189" s="93"/>
      <c r="FD189" s="93"/>
      <c r="FE189" s="93"/>
      <c r="FF189" s="93"/>
      <c r="FG189" s="93"/>
      <c r="FH189" s="93"/>
      <c r="FI189" s="93"/>
      <c r="FJ189" s="93"/>
      <c r="FK189" s="93"/>
      <c r="FL189" s="93"/>
      <c r="GJ189" s="93"/>
      <c r="GQ189" s="93"/>
      <c r="GR189" s="93"/>
      <c r="GS189" s="93"/>
      <c r="GT189" s="93"/>
      <c r="GU189" s="93"/>
      <c r="GV189" s="93"/>
      <c r="GW189" s="93"/>
      <c r="GX189" s="93"/>
      <c r="GY189" s="93"/>
      <c r="GZ189" s="93"/>
      <c r="HA189" s="93"/>
      <c r="HB189" s="93"/>
      <c r="HC189" s="93"/>
      <c r="HD189" s="93"/>
      <c r="HE189" s="93"/>
      <c r="HF189" s="93"/>
    </row>
    <row r="190" spans="100:214" x14ac:dyDescent="0.25">
      <c r="CV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EP190" s="93"/>
      <c r="EW190" s="93"/>
      <c r="EX190" s="93"/>
      <c r="EY190" s="93"/>
      <c r="EZ190" s="93"/>
      <c r="FA190" s="93"/>
      <c r="FB190" s="93"/>
      <c r="FC190" s="93"/>
      <c r="FD190" s="93"/>
      <c r="FE190" s="93"/>
      <c r="FF190" s="93"/>
      <c r="FG190" s="93"/>
      <c r="FH190" s="93"/>
      <c r="FI190" s="93"/>
      <c r="FJ190" s="93"/>
      <c r="FK190" s="93"/>
      <c r="FL190" s="93"/>
      <c r="GJ190" s="93"/>
      <c r="GQ190" s="93"/>
      <c r="GR190" s="93"/>
      <c r="GS190" s="93"/>
      <c r="GT190" s="93"/>
      <c r="GU190" s="93"/>
      <c r="GV190" s="93"/>
      <c r="GW190" s="93"/>
      <c r="GX190" s="93"/>
      <c r="GY190" s="93"/>
      <c r="GZ190" s="93"/>
      <c r="HA190" s="93"/>
      <c r="HB190" s="93"/>
      <c r="HC190" s="93"/>
      <c r="HD190" s="93"/>
      <c r="HE190" s="93"/>
      <c r="HF190" s="93"/>
    </row>
    <row r="191" spans="100:214" x14ac:dyDescent="0.25">
      <c r="CV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EP191" s="93"/>
      <c r="EW191" s="93"/>
      <c r="EX191" s="93"/>
      <c r="EY191" s="93"/>
      <c r="EZ191" s="93"/>
      <c r="FA191" s="93"/>
      <c r="FB191" s="93"/>
      <c r="FC191" s="93"/>
      <c r="FD191" s="93"/>
      <c r="FE191" s="93"/>
      <c r="FF191" s="93"/>
      <c r="FG191" s="93"/>
      <c r="FH191" s="93"/>
      <c r="FI191" s="93"/>
      <c r="FJ191" s="93"/>
      <c r="FK191" s="93"/>
      <c r="FL191" s="93"/>
      <c r="GJ191" s="93"/>
      <c r="GQ191" s="93"/>
      <c r="GR191" s="93"/>
      <c r="GS191" s="93"/>
      <c r="GT191" s="93"/>
      <c r="GU191" s="93"/>
      <c r="GV191" s="93"/>
      <c r="GW191" s="93"/>
      <c r="GX191" s="93"/>
      <c r="GY191" s="93"/>
      <c r="GZ191" s="93"/>
      <c r="HA191" s="93"/>
      <c r="HB191" s="93"/>
      <c r="HC191" s="93"/>
      <c r="HD191" s="93"/>
      <c r="HE191" s="93"/>
      <c r="HF191" s="93"/>
    </row>
    <row r="192" spans="100:214" x14ac:dyDescent="0.25">
      <c r="CV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  <c r="DR192" s="93"/>
      <c r="EP192" s="93"/>
      <c r="EW192" s="93"/>
      <c r="EX192" s="93"/>
      <c r="EY192" s="93"/>
      <c r="EZ192" s="93"/>
      <c r="FA192" s="93"/>
      <c r="FB192" s="93"/>
      <c r="FC192" s="93"/>
      <c r="FD192" s="93"/>
      <c r="FE192" s="93"/>
      <c r="FF192" s="93"/>
      <c r="FG192" s="93"/>
      <c r="FH192" s="93"/>
      <c r="FI192" s="93"/>
      <c r="FJ192" s="93"/>
      <c r="FK192" s="93"/>
      <c r="FL192" s="93"/>
      <c r="GJ192" s="93"/>
      <c r="GQ192" s="93"/>
      <c r="GR192" s="93"/>
      <c r="GS192" s="93"/>
      <c r="GT192" s="93"/>
      <c r="GU192" s="93"/>
      <c r="GV192" s="93"/>
      <c r="GW192" s="93"/>
      <c r="GX192" s="93"/>
      <c r="GY192" s="93"/>
      <c r="GZ192" s="93"/>
      <c r="HA192" s="93"/>
      <c r="HB192" s="93"/>
      <c r="HC192" s="93"/>
      <c r="HD192" s="93"/>
      <c r="HE192" s="93"/>
      <c r="HF192" s="93"/>
    </row>
    <row r="193" spans="100:214" x14ac:dyDescent="0.25">
      <c r="CV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EP193" s="93"/>
      <c r="EW193" s="93"/>
      <c r="EX193" s="93"/>
      <c r="EY193" s="93"/>
      <c r="EZ193" s="93"/>
      <c r="FA193" s="93"/>
      <c r="FB193" s="93"/>
      <c r="FC193" s="93"/>
      <c r="FD193" s="93"/>
      <c r="FE193" s="93"/>
      <c r="FF193" s="93"/>
      <c r="FG193" s="93"/>
      <c r="FH193" s="93"/>
      <c r="FI193" s="93"/>
      <c r="FJ193" s="93"/>
      <c r="FK193" s="93"/>
      <c r="FL193" s="93"/>
      <c r="GJ193" s="93"/>
      <c r="GQ193" s="93"/>
      <c r="GR193" s="93"/>
      <c r="GS193" s="93"/>
      <c r="GT193" s="93"/>
      <c r="GU193" s="93"/>
      <c r="GV193" s="93"/>
      <c r="GW193" s="93"/>
      <c r="GX193" s="93"/>
      <c r="GY193" s="93"/>
      <c r="GZ193" s="93"/>
      <c r="HA193" s="93"/>
      <c r="HB193" s="93"/>
      <c r="HC193" s="93"/>
      <c r="HD193" s="93"/>
      <c r="HE193" s="93"/>
      <c r="HF193" s="93"/>
    </row>
    <row r="194" spans="100:214" x14ac:dyDescent="0.25">
      <c r="CV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EP194" s="93"/>
      <c r="EW194" s="93"/>
      <c r="EX194" s="93"/>
      <c r="EY194" s="93"/>
      <c r="EZ194" s="93"/>
      <c r="FA194" s="93"/>
      <c r="FB194" s="93"/>
      <c r="FC194" s="93"/>
      <c r="FD194" s="93"/>
      <c r="FE194" s="93"/>
      <c r="FF194" s="93"/>
      <c r="FG194" s="93"/>
      <c r="FH194" s="93"/>
      <c r="FI194" s="93"/>
      <c r="FJ194" s="93"/>
      <c r="FK194" s="93"/>
      <c r="FL194" s="93"/>
      <c r="GJ194" s="93"/>
      <c r="GQ194" s="93"/>
      <c r="GR194" s="93"/>
      <c r="GS194" s="93"/>
      <c r="GT194" s="93"/>
      <c r="GU194" s="93"/>
      <c r="GV194" s="93"/>
      <c r="GW194" s="93"/>
      <c r="GX194" s="93"/>
      <c r="GY194" s="93"/>
      <c r="GZ194" s="93"/>
      <c r="HA194" s="93"/>
      <c r="HB194" s="93"/>
      <c r="HC194" s="93"/>
      <c r="HD194" s="93"/>
      <c r="HE194" s="93"/>
      <c r="HF194" s="93"/>
    </row>
    <row r="195" spans="100:214" x14ac:dyDescent="0.25">
      <c r="CV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EP195" s="93"/>
      <c r="EW195" s="93"/>
      <c r="EX195" s="93"/>
      <c r="EY195" s="93"/>
      <c r="EZ195" s="93"/>
      <c r="FA195" s="93"/>
      <c r="FB195" s="93"/>
      <c r="FC195" s="93"/>
      <c r="FD195" s="93"/>
      <c r="FE195" s="93"/>
      <c r="FF195" s="93"/>
      <c r="FG195" s="93"/>
      <c r="FH195" s="93"/>
      <c r="FI195" s="93"/>
      <c r="FJ195" s="93"/>
      <c r="FK195" s="93"/>
      <c r="FL195" s="93"/>
      <c r="GJ195" s="93"/>
      <c r="GQ195" s="93"/>
      <c r="GR195" s="93"/>
      <c r="GS195" s="93"/>
      <c r="GT195" s="93"/>
      <c r="GU195" s="93"/>
      <c r="GV195" s="93"/>
      <c r="GW195" s="93"/>
      <c r="GX195" s="93"/>
      <c r="GY195" s="93"/>
      <c r="GZ195" s="93"/>
      <c r="HA195" s="93"/>
      <c r="HB195" s="93"/>
      <c r="HC195" s="93"/>
      <c r="HD195" s="93"/>
      <c r="HE195" s="93"/>
      <c r="HF195" s="93"/>
    </row>
    <row r="196" spans="100:214" x14ac:dyDescent="0.25">
      <c r="CV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EP196" s="93"/>
      <c r="EW196" s="93"/>
      <c r="EX196" s="93"/>
      <c r="EY196" s="93"/>
      <c r="EZ196" s="93"/>
      <c r="FA196" s="93"/>
      <c r="FB196" s="93"/>
      <c r="FC196" s="93"/>
      <c r="FD196" s="93"/>
      <c r="FE196" s="93"/>
      <c r="FF196" s="93"/>
      <c r="FG196" s="93"/>
      <c r="FH196" s="93"/>
      <c r="FI196" s="93"/>
      <c r="FJ196" s="93"/>
      <c r="FK196" s="93"/>
      <c r="FL196" s="93"/>
      <c r="GJ196" s="93"/>
      <c r="GQ196" s="93"/>
      <c r="GR196" s="93"/>
      <c r="GS196" s="93"/>
      <c r="GT196" s="93"/>
      <c r="GU196" s="93"/>
      <c r="GV196" s="93"/>
      <c r="GW196" s="93"/>
      <c r="GX196" s="93"/>
      <c r="GY196" s="93"/>
      <c r="GZ196" s="93"/>
      <c r="HA196" s="93"/>
      <c r="HB196" s="93"/>
      <c r="HC196" s="93"/>
      <c r="HD196" s="93"/>
      <c r="HE196" s="93"/>
      <c r="HF196" s="93"/>
    </row>
    <row r="197" spans="100:214" x14ac:dyDescent="0.25">
      <c r="CV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EP197" s="93"/>
      <c r="EW197" s="93"/>
      <c r="EX197" s="93"/>
      <c r="EY197" s="93"/>
      <c r="EZ197" s="93"/>
      <c r="FA197" s="93"/>
      <c r="FB197" s="93"/>
      <c r="FC197" s="93"/>
      <c r="FD197" s="93"/>
      <c r="FE197" s="93"/>
      <c r="FF197" s="93"/>
      <c r="FG197" s="93"/>
      <c r="FH197" s="93"/>
      <c r="FI197" s="93"/>
      <c r="FJ197" s="93"/>
      <c r="FK197" s="93"/>
      <c r="FL197" s="93"/>
      <c r="GJ197" s="93"/>
      <c r="GQ197" s="93"/>
      <c r="GR197" s="93"/>
      <c r="GS197" s="93"/>
      <c r="GT197" s="93"/>
      <c r="GU197" s="93"/>
      <c r="GV197" s="93"/>
      <c r="GW197" s="93"/>
      <c r="GX197" s="93"/>
      <c r="GY197" s="93"/>
      <c r="GZ197" s="93"/>
      <c r="HA197" s="93"/>
      <c r="HB197" s="93"/>
      <c r="HC197" s="93"/>
      <c r="HD197" s="93"/>
      <c r="HE197" s="93"/>
      <c r="HF197" s="93"/>
    </row>
    <row r="198" spans="100:214" x14ac:dyDescent="0.25">
      <c r="CV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EP198" s="93"/>
      <c r="EW198" s="93"/>
      <c r="EX198" s="93"/>
      <c r="EY198" s="93"/>
      <c r="EZ198" s="93"/>
      <c r="FA198" s="93"/>
      <c r="FB198" s="93"/>
      <c r="FC198" s="93"/>
      <c r="FD198" s="93"/>
      <c r="FE198" s="93"/>
      <c r="FF198" s="93"/>
      <c r="FG198" s="93"/>
      <c r="FH198" s="93"/>
      <c r="FI198" s="93"/>
      <c r="FJ198" s="93"/>
      <c r="FK198" s="93"/>
      <c r="FL198" s="93"/>
      <c r="GJ198" s="93"/>
      <c r="GQ198" s="93"/>
      <c r="GR198" s="93"/>
      <c r="GS198" s="93"/>
      <c r="GT198" s="93"/>
      <c r="GU198" s="93"/>
      <c r="GV198" s="93"/>
      <c r="GW198" s="93"/>
      <c r="GX198" s="93"/>
      <c r="GY198" s="93"/>
      <c r="GZ198" s="93"/>
      <c r="HA198" s="93"/>
      <c r="HB198" s="93"/>
      <c r="HC198" s="93"/>
      <c r="HD198" s="93"/>
      <c r="HE198" s="93"/>
      <c r="HF198" s="93"/>
    </row>
    <row r="199" spans="100:214" x14ac:dyDescent="0.25">
      <c r="CV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EP199" s="93"/>
      <c r="EW199" s="93"/>
      <c r="EX199" s="93"/>
      <c r="EY199" s="93"/>
      <c r="EZ199" s="93"/>
      <c r="FA199" s="93"/>
      <c r="FB199" s="93"/>
      <c r="FC199" s="93"/>
      <c r="FD199" s="93"/>
      <c r="FE199" s="93"/>
      <c r="FF199" s="93"/>
      <c r="FG199" s="93"/>
      <c r="FH199" s="93"/>
      <c r="FI199" s="93"/>
      <c r="FJ199" s="93"/>
      <c r="FK199" s="93"/>
      <c r="FL199" s="93"/>
      <c r="GJ199" s="93"/>
      <c r="GQ199" s="93"/>
      <c r="GR199" s="93"/>
      <c r="GS199" s="93"/>
      <c r="GT199" s="93"/>
      <c r="GU199" s="93"/>
      <c r="GV199" s="93"/>
      <c r="GW199" s="93"/>
      <c r="GX199" s="93"/>
      <c r="GY199" s="93"/>
      <c r="GZ199" s="93"/>
      <c r="HA199" s="93"/>
      <c r="HB199" s="93"/>
      <c r="HC199" s="93"/>
      <c r="HD199" s="93"/>
      <c r="HE199" s="93"/>
      <c r="HF199" s="93"/>
    </row>
    <row r="200" spans="100:214" x14ac:dyDescent="0.25">
      <c r="CV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EP200" s="93"/>
      <c r="EW200" s="93"/>
      <c r="EX200" s="93"/>
      <c r="EY200" s="93"/>
      <c r="EZ200" s="93"/>
      <c r="FA200" s="93"/>
      <c r="FB200" s="93"/>
      <c r="FC200" s="93"/>
      <c r="FD200" s="93"/>
      <c r="FE200" s="93"/>
      <c r="FF200" s="93"/>
      <c r="FG200" s="93"/>
      <c r="FH200" s="93"/>
      <c r="FI200" s="93"/>
      <c r="FJ200" s="93"/>
      <c r="FK200" s="93"/>
      <c r="FL200" s="93"/>
      <c r="GJ200" s="93"/>
      <c r="GQ200" s="93"/>
      <c r="GR200" s="93"/>
      <c r="GS200" s="93"/>
      <c r="GT200" s="93"/>
      <c r="GU200" s="93"/>
      <c r="GV200" s="93"/>
      <c r="GW200" s="93"/>
      <c r="GX200" s="93"/>
      <c r="GY200" s="93"/>
      <c r="GZ200" s="93"/>
      <c r="HA200" s="93"/>
      <c r="HB200" s="93"/>
      <c r="HC200" s="93"/>
      <c r="HD200" s="93"/>
      <c r="HE200" s="93"/>
      <c r="HF200" s="93"/>
    </row>
    <row r="201" spans="100:214" x14ac:dyDescent="0.25">
      <c r="CV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EP201" s="93"/>
      <c r="EW201" s="93"/>
      <c r="EX201" s="93"/>
      <c r="EY201" s="93"/>
      <c r="EZ201" s="93"/>
      <c r="FA201" s="93"/>
      <c r="FB201" s="93"/>
      <c r="FC201" s="93"/>
      <c r="FD201" s="93"/>
      <c r="FE201" s="93"/>
      <c r="FF201" s="93"/>
      <c r="FG201" s="93"/>
      <c r="FH201" s="93"/>
      <c r="FI201" s="93"/>
      <c r="FJ201" s="93"/>
      <c r="FK201" s="93"/>
      <c r="FL201" s="93"/>
      <c r="GJ201" s="93"/>
      <c r="GQ201" s="93"/>
      <c r="GR201" s="93"/>
      <c r="GS201" s="93"/>
      <c r="GT201" s="93"/>
      <c r="GU201" s="93"/>
      <c r="GV201" s="93"/>
      <c r="GW201" s="93"/>
      <c r="GX201" s="93"/>
      <c r="GY201" s="93"/>
      <c r="GZ201" s="93"/>
      <c r="HA201" s="93"/>
      <c r="HB201" s="93"/>
      <c r="HC201" s="93"/>
      <c r="HD201" s="93"/>
      <c r="HE201" s="93"/>
      <c r="HF201" s="93"/>
    </row>
    <row r="202" spans="100:214" x14ac:dyDescent="0.25">
      <c r="CV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EP202" s="93"/>
      <c r="EW202" s="93"/>
      <c r="EX202" s="93"/>
      <c r="EY202" s="93"/>
      <c r="EZ202" s="93"/>
      <c r="FA202" s="93"/>
      <c r="FB202" s="93"/>
      <c r="FC202" s="93"/>
      <c r="FD202" s="93"/>
      <c r="FE202" s="93"/>
      <c r="FF202" s="93"/>
      <c r="FG202" s="93"/>
      <c r="FH202" s="93"/>
      <c r="FI202" s="93"/>
      <c r="FJ202" s="93"/>
      <c r="FK202" s="93"/>
      <c r="FL202" s="93"/>
      <c r="GJ202" s="93"/>
      <c r="GQ202" s="93"/>
      <c r="GR202" s="93"/>
      <c r="GS202" s="93"/>
      <c r="GT202" s="93"/>
      <c r="GU202" s="93"/>
      <c r="GV202" s="93"/>
      <c r="GW202" s="93"/>
      <c r="GX202" s="93"/>
      <c r="GY202" s="93"/>
      <c r="GZ202" s="93"/>
      <c r="HA202" s="93"/>
      <c r="HB202" s="93"/>
      <c r="HC202" s="93"/>
      <c r="HD202" s="93"/>
      <c r="HE202" s="93"/>
      <c r="HF202" s="93"/>
    </row>
    <row r="203" spans="100:214" x14ac:dyDescent="0.25">
      <c r="CV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EP203" s="93"/>
      <c r="EW203" s="93"/>
      <c r="EX203" s="93"/>
      <c r="EY203" s="93"/>
      <c r="EZ203" s="93"/>
      <c r="FA203" s="93"/>
      <c r="FB203" s="93"/>
      <c r="FC203" s="93"/>
      <c r="FD203" s="93"/>
      <c r="FE203" s="93"/>
      <c r="FF203" s="93"/>
      <c r="FG203" s="93"/>
      <c r="FH203" s="93"/>
      <c r="FI203" s="93"/>
      <c r="FJ203" s="93"/>
      <c r="FK203" s="93"/>
      <c r="FL203" s="93"/>
      <c r="GJ203" s="93"/>
      <c r="GQ203" s="93"/>
      <c r="GR203" s="93"/>
      <c r="GS203" s="93"/>
      <c r="GT203" s="93"/>
      <c r="GU203" s="93"/>
      <c r="GV203" s="93"/>
      <c r="GW203" s="93"/>
      <c r="GX203" s="93"/>
      <c r="GY203" s="93"/>
      <c r="GZ203" s="93"/>
      <c r="HA203" s="93"/>
      <c r="HB203" s="93"/>
      <c r="HC203" s="93"/>
      <c r="HD203" s="93"/>
      <c r="HE203" s="93"/>
      <c r="HF203" s="93"/>
    </row>
    <row r="204" spans="100:214" x14ac:dyDescent="0.25">
      <c r="CV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EP204" s="93"/>
      <c r="EW204" s="93"/>
      <c r="EX204" s="93"/>
      <c r="EY204" s="93"/>
      <c r="EZ204" s="93"/>
      <c r="FA204" s="93"/>
      <c r="FB204" s="93"/>
      <c r="FC204" s="93"/>
      <c r="FD204" s="93"/>
      <c r="FE204" s="93"/>
      <c r="FF204" s="93"/>
      <c r="FG204" s="93"/>
      <c r="FH204" s="93"/>
      <c r="FI204" s="93"/>
      <c r="FJ204" s="93"/>
      <c r="FK204" s="93"/>
      <c r="FL204" s="93"/>
      <c r="GJ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</row>
    <row r="205" spans="100:214" x14ac:dyDescent="0.25">
      <c r="CV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EP205" s="93"/>
      <c r="EW205" s="93"/>
      <c r="EX205" s="93"/>
      <c r="EY205" s="93"/>
      <c r="EZ205" s="93"/>
      <c r="FA205" s="93"/>
      <c r="FB205" s="93"/>
      <c r="FC205" s="93"/>
      <c r="FD205" s="93"/>
      <c r="FE205" s="93"/>
      <c r="FF205" s="93"/>
      <c r="FG205" s="93"/>
      <c r="FH205" s="93"/>
      <c r="FI205" s="93"/>
      <c r="FJ205" s="93"/>
      <c r="FK205" s="93"/>
      <c r="FL205" s="93"/>
      <c r="GJ205" s="93"/>
      <c r="GQ205" s="93"/>
      <c r="GR205" s="93"/>
      <c r="GS205" s="93"/>
      <c r="GT205" s="93"/>
      <c r="GU205" s="93"/>
      <c r="GV205" s="93"/>
      <c r="GW205" s="93"/>
      <c r="GX205" s="93"/>
      <c r="GY205" s="93"/>
      <c r="GZ205" s="93"/>
      <c r="HA205" s="93"/>
      <c r="HB205" s="93"/>
      <c r="HC205" s="93"/>
      <c r="HD205" s="93"/>
      <c r="HE205" s="93"/>
      <c r="HF205" s="93"/>
    </row>
    <row r="206" spans="100:214" x14ac:dyDescent="0.25">
      <c r="CV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EP206" s="93"/>
      <c r="EW206" s="93"/>
      <c r="EX206" s="93"/>
      <c r="EY206" s="93"/>
      <c r="EZ206" s="93"/>
      <c r="FA206" s="93"/>
      <c r="FB206" s="93"/>
      <c r="FC206" s="93"/>
      <c r="FD206" s="93"/>
      <c r="FE206" s="93"/>
      <c r="FF206" s="93"/>
      <c r="FG206" s="93"/>
      <c r="FH206" s="93"/>
      <c r="FI206" s="93"/>
      <c r="FJ206" s="93"/>
      <c r="FK206" s="93"/>
      <c r="FL206" s="93"/>
      <c r="GJ206" s="93"/>
      <c r="GQ206" s="93"/>
      <c r="GR206" s="93"/>
      <c r="GS206" s="93"/>
      <c r="GT206" s="93"/>
      <c r="GU206" s="93"/>
      <c r="GV206" s="93"/>
      <c r="GW206" s="93"/>
      <c r="GX206" s="93"/>
      <c r="GY206" s="93"/>
      <c r="GZ206" s="93"/>
      <c r="HA206" s="93"/>
      <c r="HB206" s="93"/>
      <c r="HC206" s="93"/>
      <c r="HD206" s="93"/>
      <c r="HE206" s="93"/>
      <c r="HF206" s="93"/>
    </row>
    <row r="207" spans="100:214" x14ac:dyDescent="0.25">
      <c r="CV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EP207" s="93"/>
      <c r="EW207" s="93"/>
      <c r="EX207" s="93"/>
      <c r="EY207" s="93"/>
      <c r="EZ207" s="93"/>
      <c r="FA207" s="93"/>
      <c r="FB207" s="93"/>
      <c r="FC207" s="93"/>
      <c r="FD207" s="93"/>
      <c r="FE207" s="93"/>
      <c r="FF207" s="93"/>
      <c r="FG207" s="93"/>
      <c r="FH207" s="93"/>
      <c r="FI207" s="93"/>
      <c r="FJ207" s="93"/>
      <c r="FK207" s="93"/>
      <c r="FL207" s="93"/>
      <c r="GJ207" s="93"/>
      <c r="GQ207" s="93"/>
      <c r="GR207" s="93"/>
      <c r="GS207" s="93"/>
      <c r="GT207" s="93"/>
      <c r="GU207" s="93"/>
      <c r="GV207" s="93"/>
      <c r="GW207" s="93"/>
      <c r="GX207" s="93"/>
      <c r="GY207" s="93"/>
      <c r="GZ207" s="93"/>
      <c r="HA207" s="93"/>
      <c r="HB207" s="93"/>
      <c r="HC207" s="93"/>
      <c r="HD207" s="93"/>
      <c r="HE207" s="93"/>
      <c r="HF207" s="93"/>
    </row>
    <row r="208" spans="100:214" x14ac:dyDescent="0.25">
      <c r="CV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EP208" s="93"/>
      <c r="EW208" s="93"/>
      <c r="EX208" s="93"/>
      <c r="EY208" s="93"/>
      <c r="EZ208" s="93"/>
      <c r="FA208" s="93"/>
      <c r="FB208" s="93"/>
      <c r="FC208" s="93"/>
      <c r="FD208" s="93"/>
      <c r="FE208" s="93"/>
      <c r="FF208" s="93"/>
      <c r="FG208" s="93"/>
      <c r="FH208" s="93"/>
      <c r="FI208" s="93"/>
      <c r="FJ208" s="93"/>
      <c r="FK208" s="93"/>
      <c r="FL208" s="93"/>
      <c r="GJ208" s="93"/>
      <c r="GQ208" s="93"/>
      <c r="GR208" s="93"/>
      <c r="GS208" s="93"/>
      <c r="GT208" s="93"/>
      <c r="GU208" s="93"/>
      <c r="GV208" s="93"/>
      <c r="GW208" s="93"/>
      <c r="GX208" s="93"/>
      <c r="GY208" s="93"/>
      <c r="GZ208" s="93"/>
      <c r="HA208" s="93"/>
      <c r="HB208" s="93"/>
      <c r="HC208" s="93"/>
      <c r="HD208" s="93"/>
      <c r="HE208" s="93"/>
      <c r="HF208" s="93"/>
    </row>
    <row r="209" spans="100:214" x14ac:dyDescent="0.25">
      <c r="CV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EP209" s="93"/>
      <c r="EW209" s="93"/>
      <c r="EX209" s="93"/>
      <c r="EY209" s="93"/>
      <c r="EZ209" s="93"/>
      <c r="FA209" s="93"/>
      <c r="FB209" s="93"/>
      <c r="FC209" s="93"/>
      <c r="FD209" s="93"/>
      <c r="FE209" s="93"/>
      <c r="FF209" s="93"/>
      <c r="FG209" s="93"/>
      <c r="FH209" s="93"/>
      <c r="FI209" s="93"/>
      <c r="FJ209" s="93"/>
      <c r="FK209" s="93"/>
      <c r="FL209" s="93"/>
      <c r="GJ209" s="93"/>
      <c r="GQ209" s="93"/>
      <c r="GR209" s="93"/>
      <c r="GS209" s="93"/>
      <c r="GT209" s="93"/>
      <c r="GU209" s="93"/>
      <c r="GV209" s="93"/>
      <c r="GW209" s="93"/>
      <c r="GX209" s="93"/>
      <c r="GY209" s="93"/>
      <c r="GZ209" s="93"/>
      <c r="HA209" s="93"/>
      <c r="HB209" s="93"/>
      <c r="HC209" s="93"/>
      <c r="HD209" s="93"/>
      <c r="HE209" s="93"/>
      <c r="HF209" s="93"/>
    </row>
    <row r="210" spans="100:214" x14ac:dyDescent="0.25">
      <c r="CV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EP210" s="93"/>
      <c r="EW210" s="93"/>
      <c r="EX210" s="93"/>
      <c r="EY210" s="93"/>
      <c r="EZ210" s="93"/>
      <c r="FA210" s="93"/>
      <c r="FB210" s="93"/>
      <c r="FC210" s="93"/>
      <c r="FD210" s="93"/>
      <c r="FE210" s="93"/>
      <c r="FF210" s="93"/>
      <c r="FG210" s="93"/>
      <c r="FH210" s="93"/>
      <c r="FI210" s="93"/>
      <c r="FJ210" s="93"/>
      <c r="FK210" s="93"/>
      <c r="FL210" s="93"/>
      <c r="GJ210" s="93"/>
      <c r="GQ210" s="93"/>
      <c r="GR210" s="93"/>
      <c r="GS210" s="93"/>
      <c r="GT210" s="93"/>
      <c r="GU210" s="93"/>
      <c r="GV210" s="93"/>
      <c r="GW210" s="93"/>
      <c r="GX210" s="93"/>
      <c r="GY210" s="93"/>
      <c r="GZ210" s="93"/>
      <c r="HA210" s="93"/>
      <c r="HB210" s="93"/>
      <c r="HC210" s="93"/>
      <c r="HD210" s="93"/>
      <c r="HE210" s="93"/>
      <c r="HF210" s="93"/>
    </row>
    <row r="211" spans="100:214" x14ac:dyDescent="0.25">
      <c r="CV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EP211" s="93"/>
      <c r="EW211" s="93"/>
      <c r="EX211" s="93"/>
      <c r="EY211" s="93"/>
      <c r="EZ211" s="93"/>
      <c r="FA211" s="93"/>
      <c r="FB211" s="93"/>
      <c r="FC211" s="93"/>
      <c r="FD211" s="93"/>
      <c r="FE211" s="93"/>
      <c r="FF211" s="93"/>
      <c r="FG211" s="93"/>
      <c r="FH211" s="93"/>
      <c r="FI211" s="93"/>
      <c r="FJ211" s="93"/>
      <c r="FK211" s="93"/>
      <c r="FL211" s="93"/>
      <c r="GJ211" s="93"/>
      <c r="GQ211" s="93"/>
      <c r="GR211" s="93"/>
      <c r="GS211" s="93"/>
      <c r="GT211" s="93"/>
      <c r="GU211" s="93"/>
      <c r="GV211" s="93"/>
      <c r="GW211" s="93"/>
      <c r="GX211" s="93"/>
      <c r="GY211" s="93"/>
      <c r="GZ211" s="93"/>
      <c r="HA211" s="93"/>
      <c r="HB211" s="93"/>
      <c r="HC211" s="93"/>
      <c r="HD211" s="93"/>
      <c r="HE211" s="93"/>
      <c r="HF211" s="93"/>
    </row>
    <row r="212" spans="100:214" x14ac:dyDescent="0.25">
      <c r="CV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EP212" s="93"/>
      <c r="EW212" s="93"/>
      <c r="EX212" s="93"/>
      <c r="EY212" s="93"/>
      <c r="EZ212" s="93"/>
      <c r="FA212" s="93"/>
      <c r="FB212" s="93"/>
      <c r="FC212" s="93"/>
      <c r="FD212" s="93"/>
      <c r="FE212" s="93"/>
      <c r="FF212" s="93"/>
      <c r="FG212" s="93"/>
      <c r="FH212" s="93"/>
      <c r="FI212" s="93"/>
      <c r="FJ212" s="93"/>
      <c r="FK212" s="93"/>
      <c r="FL212" s="93"/>
      <c r="GJ212" s="93"/>
      <c r="GQ212" s="93"/>
      <c r="GR212" s="93"/>
      <c r="GS212" s="93"/>
      <c r="GT212" s="93"/>
      <c r="GU212" s="93"/>
      <c r="GV212" s="93"/>
      <c r="GW212" s="93"/>
      <c r="GX212" s="93"/>
      <c r="GY212" s="93"/>
      <c r="GZ212" s="93"/>
      <c r="HA212" s="93"/>
      <c r="HB212" s="93"/>
      <c r="HC212" s="93"/>
      <c r="HD212" s="93"/>
      <c r="HE212" s="93"/>
      <c r="HF212" s="93"/>
    </row>
    <row r="213" spans="100:214" x14ac:dyDescent="0.25">
      <c r="CV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EP213" s="93"/>
      <c r="EW213" s="93"/>
      <c r="EX213" s="93"/>
      <c r="EY213" s="93"/>
      <c r="EZ213" s="93"/>
      <c r="FA213" s="93"/>
      <c r="FB213" s="93"/>
      <c r="FC213" s="93"/>
      <c r="FD213" s="93"/>
      <c r="FE213" s="93"/>
      <c r="FF213" s="93"/>
      <c r="FG213" s="93"/>
      <c r="FH213" s="93"/>
      <c r="FI213" s="93"/>
      <c r="FJ213" s="93"/>
      <c r="FK213" s="93"/>
      <c r="FL213" s="93"/>
      <c r="GJ213" s="93"/>
      <c r="GQ213" s="93"/>
      <c r="GR213" s="93"/>
      <c r="GS213" s="93"/>
      <c r="GT213" s="93"/>
      <c r="GU213" s="93"/>
      <c r="GV213" s="93"/>
      <c r="GW213" s="93"/>
      <c r="GX213" s="93"/>
      <c r="GY213" s="93"/>
      <c r="GZ213" s="93"/>
      <c r="HA213" s="93"/>
      <c r="HB213" s="93"/>
      <c r="HC213" s="93"/>
      <c r="HD213" s="93"/>
      <c r="HE213" s="93"/>
      <c r="HF213" s="93"/>
    </row>
    <row r="214" spans="100:214" x14ac:dyDescent="0.25">
      <c r="CV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EP214" s="93"/>
      <c r="EW214" s="93"/>
      <c r="EX214" s="93"/>
      <c r="EY214" s="93"/>
      <c r="EZ214" s="93"/>
      <c r="FA214" s="93"/>
      <c r="FB214" s="93"/>
      <c r="FC214" s="93"/>
      <c r="FD214" s="93"/>
      <c r="FE214" s="93"/>
      <c r="FF214" s="93"/>
      <c r="FG214" s="93"/>
      <c r="FH214" s="93"/>
      <c r="FI214" s="93"/>
      <c r="FJ214" s="93"/>
      <c r="FK214" s="93"/>
      <c r="FL214" s="93"/>
      <c r="GJ214" s="93"/>
      <c r="GQ214" s="93"/>
      <c r="GR214" s="93"/>
      <c r="GS214" s="93"/>
      <c r="GT214" s="93"/>
      <c r="GU214" s="93"/>
      <c r="GV214" s="93"/>
      <c r="GW214" s="93"/>
      <c r="GX214" s="93"/>
      <c r="GY214" s="93"/>
      <c r="GZ214" s="93"/>
      <c r="HA214" s="93"/>
      <c r="HB214" s="93"/>
      <c r="HC214" s="93"/>
      <c r="HD214" s="93"/>
      <c r="HE214" s="93"/>
      <c r="HF214" s="93"/>
    </row>
    <row r="215" spans="100:214" x14ac:dyDescent="0.25">
      <c r="CV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EP215" s="93"/>
      <c r="EW215" s="93"/>
      <c r="EX215" s="93"/>
      <c r="EY215" s="93"/>
      <c r="EZ215" s="93"/>
      <c r="FA215" s="93"/>
      <c r="FB215" s="93"/>
      <c r="FC215" s="93"/>
      <c r="FD215" s="93"/>
      <c r="FE215" s="93"/>
      <c r="FF215" s="93"/>
      <c r="FG215" s="93"/>
      <c r="FH215" s="93"/>
      <c r="FI215" s="93"/>
      <c r="FJ215" s="93"/>
      <c r="FK215" s="93"/>
      <c r="FL215" s="93"/>
      <c r="GJ215" s="93"/>
      <c r="GQ215" s="93"/>
      <c r="GR215" s="93"/>
      <c r="GS215" s="93"/>
      <c r="GT215" s="93"/>
      <c r="GU215" s="93"/>
      <c r="GV215" s="93"/>
      <c r="GW215" s="93"/>
      <c r="GX215" s="93"/>
      <c r="GY215" s="93"/>
      <c r="GZ215" s="93"/>
      <c r="HA215" s="93"/>
      <c r="HB215" s="93"/>
      <c r="HC215" s="93"/>
      <c r="HD215" s="93"/>
      <c r="HE215" s="93"/>
      <c r="HF215" s="93"/>
    </row>
    <row r="216" spans="100:214" x14ac:dyDescent="0.25">
      <c r="CV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  <c r="DR216" s="93"/>
      <c r="EP216" s="93"/>
      <c r="EW216" s="93"/>
      <c r="EX216" s="93"/>
      <c r="EY216" s="93"/>
      <c r="EZ216" s="93"/>
      <c r="FA216" s="93"/>
      <c r="FB216" s="93"/>
      <c r="FC216" s="93"/>
      <c r="FD216" s="93"/>
      <c r="FE216" s="93"/>
      <c r="FF216" s="93"/>
      <c r="FG216" s="93"/>
      <c r="FH216" s="93"/>
      <c r="FI216" s="93"/>
      <c r="FJ216" s="93"/>
      <c r="FK216" s="93"/>
      <c r="FL216" s="93"/>
      <c r="GJ216" s="93"/>
      <c r="GQ216" s="93"/>
      <c r="GR216" s="93"/>
      <c r="GS216" s="93"/>
      <c r="GT216" s="93"/>
      <c r="GU216" s="93"/>
      <c r="GV216" s="93"/>
      <c r="GW216" s="93"/>
      <c r="GX216" s="93"/>
      <c r="GY216" s="93"/>
      <c r="GZ216" s="93"/>
      <c r="HA216" s="93"/>
      <c r="HB216" s="93"/>
      <c r="HC216" s="93"/>
      <c r="HD216" s="93"/>
      <c r="HE216" s="93"/>
      <c r="HF216" s="93"/>
    </row>
    <row r="217" spans="100:214" x14ac:dyDescent="0.25">
      <c r="CV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EP217" s="93"/>
      <c r="EW217" s="93"/>
      <c r="EX217" s="93"/>
      <c r="EY217" s="93"/>
      <c r="EZ217" s="93"/>
      <c r="FA217" s="93"/>
      <c r="FB217" s="93"/>
      <c r="FC217" s="93"/>
      <c r="FD217" s="93"/>
      <c r="FE217" s="93"/>
      <c r="FF217" s="93"/>
      <c r="FG217" s="93"/>
      <c r="FH217" s="93"/>
      <c r="FI217" s="93"/>
      <c r="FJ217" s="93"/>
      <c r="FK217" s="93"/>
      <c r="FL217" s="93"/>
      <c r="GJ217" s="93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3"/>
      <c r="HD217" s="93"/>
      <c r="HE217" s="93"/>
      <c r="HF217" s="93"/>
    </row>
    <row r="218" spans="100:214" x14ac:dyDescent="0.25">
      <c r="CV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EP218" s="93"/>
      <c r="EW218" s="93"/>
      <c r="EX218" s="93"/>
      <c r="EY218" s="93"/>
      <c r="EZ218" s="93"/>
      <c r="FA218" s="93"/>
      <c r="FB218" s="93"/>
      <c r="FC218" s="93"/>
      <c r="FD218" s="93"/>
      <c r="FE218" s="93"/>
      <c r="FF218" s="93"/>
      <c r="FG218" s="93"/>
      <c r="FH218" s="93"/>
      <c r="FI218" s="93"/>
      <c r="FJ218" s="93"/>
      <c r="FK218" s="93"/>
      <c r="FL218" s="93"/>
      <c r="GJ218" s="93"/>
      <c r="GQ218" s="93"/>
      <c r="GR218" s="93"/>
      <c r="GS218" s="93"/>
      <c r="GT218" s="93"/>
      <c r="GU218" s="93"/>
      <c r="GV218" s="93"/>
      <c r="GW218" s="93"/>
      <c r="GX218" s="93"/>
      <c r="GY218" s="93"/>
      <c r="GZ218" s="93"/>
      <c r="HA218" s="93"/>
      <c r="HB218" s="93"/>
      <c r="HC218" s="93"/>
      <c r="HD218" s="93"/>
      <c r="HE218" s="93"/>
      <c r="HF218" s="93"/>
    </row>
    <row r="219" spans="100:214" x14ac:dyDescent="0.25">
      <c r="CV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EP219" s="93"/>
      <c r="EW219" s="93"/>
      <c r="EX219" s="93"/>
      <c r="EY219" s="93"/>
      <c r="EZ219" s="93"/>
      <c r="FA219" s="93"/>
      <c r="FB219" s="93"/>
      <c r="FC219" s="93"/>
      <c r="FD219" s="93"/>
      <c r="FE219" s="93"/>
      <c r="FF219" s="93"/>
      <c r="FG219" s="93"/>
      <c r="FH219" s="93"/>
      <c r="FI219" s="93"/>
      <c r="FJ219" s="93"/>
      <c r="FK219" s="93"/>
      <c r="FL219" s="93"/>
      <c r="GJ219" s="93"/>
      <c r="GQ219" s="93"/>
      <c r="GR219" s="93"/>
      <c r="GS219" s="93"/>
      <c r="GT219" s="93"/>
      <c r="GU219" s="93"/>
      <c r="GV219" s="93"/>
      <c r="GW219" s="93"/>
      <c r="GX219" s="93"/>
      <c r="GY219" s="93"/>
      <c r="GZ219" s="93"/>
      <c r="HA219" s="93"/>
      <c r="HB219" s="93"/>
      <c r="HC219" s="93"/>
      <c r="HD219" s="93"/>
      <c r="HE219" s="93"/>
      <c r="HF219" s="93"/>
    </row>
    <row r="220" spans="100:214" x14ac:dyDescent="0.25">
      <c r="CV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EP220" s="93"/>
      <c r="EW220" s="93"/>
      <c r="EX220" s="93"/>
      <c r="EY220" s="93"/>
      <c r="EZ220" s="93"/>
      <c r="FA220" s="93"/>
      <c r="FB220" s="93"/>
      <c r="FC220" s="93"/>
      <c r="FD220" s="93"/>
      <c r="FE220" s="93"/>
      <c r="FF220" s="93"/>
      <c r="FG220" s="93"/>
      <c r="FH220" s="93"/>
      <c r="FI220" s="93"/>
      <c r="FJ220" s="93"/>
      <c r="FK220" s="93"/>
      <c r="FL220" s="93"/>
      <c r="GJ220" s="93"/>
      <c r="GQ220" s="93"/>
      <c r="GR220" s="93"/>
      <c r="GS220" s="93"/>
      <c r="GT220" s="93"/>
      <c r="GU220" s="93"/>
      <c r="GV220" s="93"/>
      <c r="GW220" s="93"/>
      <c r="GX220" s="93"/>
      <c r="GY220" s="93"/>
      <c r="GZ220" s="93"/>
      <c r="HA220" s="93"/>
      <c r="HB220" s="93"/>
      <c r="HC220" s="93"/>
      <c r="HD220" s="93"/>
      <c r="HE220" s="93"/>
      <c r="HF220" s="93"/>
    </row>
    <row r="221" spans="100:214" x14ac:dyDescent="0.25">
      <c r="CV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EP221" s="93"/>
      <c r="EW221" s="93"/>
      <c r="EX221" s="93"/>
      <c r="EY221" s="93"/>
      <c r="EZ221" s="93"/>
      <c r="FA221" s="93"/>
      <c r="FB221" s="93"/>
      <c r="FC221" s="93"/>
      <c r="FD221" s="93"/>
      <c r="FE221" s="93"/>
      <c r="FF221" s="93"/>
      <c r="FG221" s="93"/>
      <c r="FH221" s="93"/>
      <c r="FI221" s="93"/>
      <c r="FJ221" s="93"/>
      <c r="FK221" s="93"/>
      <c r="FL221" s="93"/>
      <c r="GJ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</row>
    <row r="222" spans="100:214" x14ac:dyDescent="0.25">
      <c r="CV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EP222" s="93"/>
      <c r="EW222" s="93"/>
      <c r="EX222" s="93"/>
      <c r="EY222" s="93"/>
      <c r="EZ222" s="93"/>
      <c r="FA222" s="93"/>
      <c r="FB222" s="93"/>
      <c r="FC222" s="93"/>
      <c r="FD222" s="93"/>
      <c r="FE222" s="93"/>
      <c r="FF222" s="93"/>
      <c r="FG222" s="93"/>
      <c r="FH222" s="93"/>
      <c r="FI222" s="93"/>
      <c r="FJ222" s="93"/>
      <c r="FK222" s="93"/>
      <c r="FL222" s="93"/>
      <c r="GJ222" s="93"/>
      <c r="GQ222" s="93"/>
      <c r="GR222" s="93"/>
      <c r="GS222" s="93"/>
      <c r="GT222" s="93"/>
      <c r="GU222" s="93"/>
      <c r="GV222" s="93"/>
      <c r="GW222" s="93"/>
      <c r="GX222" s="93"/>
      <c r="GY222" s="93"/>
      <c r="GZ222" s="93"/>
      <c r="HA222" s="93"/>
      <c r="HB222" s="93"/>
      <c r="HC222" s="93"/>
      <c r="HD222" s="93"/>
      <c r="HE222" s="93"/>
      <c r="HF222" s="93"/>
    </row>
    <row r="223" spans="100:214" x14ac:dyDescent="0.25">
      <c r="CV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  <c r="DR223" s="93"/>
      <c r="EP223" s="93"/>
      <c r="EW223" s="93"/>
      <c r="EX223" s="93"/>
      <c r="EY223" s="93"/>
      <c r="EZ223" s="93"/>
      <c r="FA223" s="93"/>
      <c r="FB223" s="93"/>
      <c r="FC223" s="93"/>
      <c r="FD223" s="93"/>
      <c r="FE223" s="93"/>
      <c r="FF223" s="93"/>
      <c r="FG223" s="93"/>
      <c r="FH223" s="93"/>
      <c r="FI223" s="93"/>
      <c r="FJ223" s="93"/>
      <c r="FK223" s="93"/>
      <c r="FL223" s="93"/>
      <c r="GJ223" s="93"/>
      <c r="GQ223" s="93"/>
      <c r="GR223" s="93"/>
      <c r="GS223" s="93"/>
      <c r="GT223" s="93"/>
      <c r="GU223" s="93"/>
      <c r="GV223" s="93"/>
      <c r="GW223" s="93"/>
      <c r="GX223" s="93"/>
      <c r="GY223" s="93"/>
      <c r="GZ223" s="93"/>
      <c r="HA223" s="93"/>
      <c r="HB223" s="93"/>
      <c r="HC223" s="93"/>
      <c r="HD223" s="93"/>
      <c r="HE223" s="93"/>
      <c r="HF223" s="93"/>
    </row>
    <row r="224" spans="100:214" x14ac:dyDescent="0.25">
      <c r="CV224" s="93"/>
      <c r="DC224" s="93"/>
      <c r="DD224" s="93"/>
      <c r="DE224" s="93"/>
      <c r="DF224" s="93"/>
      <c r="DG224" s="93"/>
      <c r="DH224" s="93"/>
      <c r="DI224" s="93"/>
      <c r="DJ224" s="93"/>
      <c r="DK224" s="93"/>
      <c r="DL224" s="93"/>
      <c r="DM224" s="93"/>
      <c r="DN224" s="93"/>
      <c r="DO224" s="93"/>
      <c r="DP224" s="93"/>
      <c r="DQ224" s="93"/>
      <c r="DR224" s="93"/>
      <c r="EP224" s="93"/>
      <c r="EW224" s="93"/>
      <c r="EX224" s="93"/>
      <c r="EY224" s="93"/>
      <c r="EZ224" s="93"/>
      <c r="FA224" s="93"/>
      <c r="FB224" s="93"/>
      <c r="FC224" s="93"/>
      <c r="FD224" s="93"/>
      <c r="FE224" s="93"/>
      <c r="FF224" s="93"/>
      <c r="FG224" s="93"/>
      <c r="FH224" s="93"/>
      <c r="FI224" s="93"/>
      <c r="FJ224" s="93"/>
      <c r="FK224" s="93"/>
      <c r="FL224" s="93"/>
      <c r="GJ224" s="93"/>
      <c r="GQ224" s="93"/>
      <c r="GR224" s="93"/>
      <c r="GS224" s="93"/>
      <c r="GT224" s="93"/>
      <c r="GU224" s="93"/>
      <c r="GV224" s="93"/>
      <c r="GW224" s="93"/>
      <c r="GX224" s="93"/>
      <c r="GY224" s="93"/>
      <c r="GZ224" s="93"/>
      <c r="HA224" s="93"/>
      <c r="HB224" s="93"/>
      <c r="HC224" s="93"/>
      <c r="HD224" s="93"/>
      <c r="HE224" s="93"/>
      <c r="HF224" s="93"/>
    </row>
    <row r="225" spans="100:214" x14ac:dyDescent="0.25">
      <c r="CV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  <c r="DR225" s="93"/>
      <c r="EP225" s="93"/>
      <c r="EW225" s="93"/>
      <c r="EX225" s="93"/>
      <c r="EY225" s="93"/>
      <c r="EZ225" s="93"/>
      <c r="FA225" s="93"/>
      <c r="FB225" s="93"/>
      <c r="FC225" s="93"/>
      <c r="FD225" s="93"/>
      <c r="FE225" s="93"/>
      <c r="FF225" s="93"/>
      <c r="FG225" s="93"/>
      <c r="FH225" s="93"/>
      <c r="FI225" s="93"/>
      <c r="FJ225" s="93"/>
      <c r="FK225" s="93"/>
      <c r="FL225" s="93"/>
      <c r="GJ225" s="93"/>
      <c r="GQ225" s="93"/>
      <c r="GR225" s="93"/>
      <c r="GS225" s="93"/>
      <c r="GT225" s="93"/>
      <c r="GU225" s="93"/>
      <c r="GV225" s="93"/>
      <c r="GW225" s="93"/>
      <c r="GX225" s="93"/>
      <c r="GY225" s="93"/>
      <c r="GZ225" s="93"/>
      <c r="HA225" s="93"/>
      <c r="HB225" s="93"/>
      <c r="HC225" s="93"/>
      <c r="HD225" s="93"/>
      <c r="HE225" s="93"/>
      <c r="HF225" s="93"/>
    </row>
    <row r="226" spans="100:214" x14ac:dyDescent="0.25">
      <c r="CV226" s="93"/>
      <c r="DC226" s="93"/>
      <c r="DD226" s="93"/>
      <c r="DE226" s="93"/>
      <c r="DF226" s="93"/>
      <c r="DG226" s="93"/>
      <c r="DH226" s="93"/>
      <c r="DI226" s="93"/>
      <c r="DJ226" s="93"/>
      <c r="DK226" s="93"/>
      <c r="DL226" s="93"/>
      <c r="DM226" s="93"/>
      <c r="DN226" s="93"/>
      <c r="DO226" s="93"/>
      <c r="DP226" s="93"/>
      <c r="DQ226" s="93"/>
      <c r="DR226" s="93"/>
      <c r="EP226" s="93"/>
      <c r="EW226" s="93"/>
      <c r="EX226" s="93"/>
      <c r="EY226" s="93"/>
      <c r="EZ226" s="93"/>
      <c r="FA226" s="93"/>
      <c r="FB226" s="93"/>
      <c r="FC226" s="93"/>
      <c r="FD226" s="93"/>
      <c r="FE226" s="93"/>
      <c r="FF226" s="93"/>
      <c r="FG226" s="93"/>
      <c r="FH226" s="93"/>
      <c r="FI226" s="93"/>
      <c r="FJ226" s="93"/>
      <c r="FK226" s="93"/>
      <c r="FL226" s="93"/>
      <c r="GJ226" s="93"/>
      <c r="GQ226" s="93"/>
      <c r="GR226" s="93"/>
      <c r="GS226" s="93"/>
      <c r="GT226" s="93"/>
      <c r="GU226" s="93"/>
      <c r="GV226" s="93"/>
      <c r="GW226" s="93"/>
      <c r="GX226" s="93"/>
      <c r="GY226" s="93"/>
      <c r="GZ226" s="93"/>
      <c r="HA226" s="93"/>
      <c r="HB226" s="93"/>
      <c r="HC226" s="93"/>
      <c r="HD226" s="93"/>
      <c r="HE226" s="93"/>
      <c r="HF226" s="93"/>
    </row>
    <row r="227" spans="100:214" x14ac:dyDescent="0.25">
      <c r="CV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EP227" s="93"/>
      <c r="EW227" s="93"/>
      <c r="EX227" s="93"/>
      <c r="EY227" s="93"/>
      <c r="EZ227" s="93"/>
      <c r="FA227" s="93"/>
      <c r="FB227" s="93"/>
      <c r="FC227" s="93"/>
      <c r="FD227" s="93"/>
      <c r="FE227" s="93"/>
      <c r="FF227" s="93"/>
      <c r="FG227" s="93"/>
      <c r="FH227" s="93"/>
      <c r="FI227" s="93"/>
      <c r="FJ227" s="93"/>
      <c r="FK227" s="93"/>
      <c r="FL227" s="93"/>
      <c r="GJ227" s="93"/>
      <c r="GQ227" s="93"/>
      <c r="GR227" s="93"/>
      <c r="GS227" s="93"/>
      <c r="GT227" s="93"/>
      <c r="GU227" s="93"/>
      <c r="GV227" s="93"/>
      <c r="GW227" s="93"/>
      <c r="GX227" s="93"/>
      <c r="GY227" s="93"/>
      <c r="GZ227" s="93"/>
      <c r="HA227" s="93"/>
      <c r="HB227" s="93"/>
      <c r="HC227" s="93"/>
      <c r="HD227" s="93"/>
      <c r="HE227" s="93"/>
      <c r="HF227" s="93"/>
    </row>
    <row r="228" spans="100:214" x14ac:dyDescent="0.25">
      <c r="CV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EP228" s="93"/>
      <c r="EW228" s="93"/>
      <c r="EX228" s="93"/>
      <c r="EY228" s="93"/>
      <c r="EZ228" s="93"/>
      <c r="FA228" s="93"/>
      <c r="FB228" s="93"/>
      <c r="FC228" s="93"/>
      <c r="FD228" s="93"/>
      <c r="FE228" s="93"/>
      <c r="FF228" s="93"/>
      <c r="FG228" s="93"/>
      <c r="FH228" s="93"/>
      <c r="FI228" s="93"/>
      <c r="FJ228" s="93"/>
      <c r="FK228" s="93"/>
      <c r="FL228" s="93"/>
      <c r="GJ228" s="93"/>
      <c r="GQ228" s="93"/>
      <c r="GR228" s="93"/>
      <c r="GS228" s="93"/>
      <c r="GT228" s="93"/>
      <c r="GU228" s="93"/>
      <c r="GV228" s="93"/>
      <c r="GW228" s="93"/>
      <c r="GX228" s="93"/>
      <c r="GY228" s="93"/>
      <c r="GZ228" s="93"/>
      <c r="HA228" s="93"/>
      <c r="HB228" s="93"/>
      <c r="HC228" s="93"/>
      <c r="HD228" s="93"/>
      <c r="HE228" s="93"/>
      <c r="HF228" s="93"/>
    </row>
    <row r="229" spans="100:214" x14ac:dyDescent="0.25">
      <c r="CV229" s="93"/>
      <c r="DC229" s="93"/>
      <c r="DD229" s="93"/>
      <c r="DE229" s="93"/>
      <c r="DF229" s="93"/>
      <c r="DG229" s="93"/>
      <c r="DH229" s="93"/>
      <c r="DI229" s="93"/>
      <c r="DJ229" s="93"/>
      <c r="DK229" s="93"/>
      <c r="DL229" s="93"/>
      <c r="DM229" s="93"/>
      <c r="DN229" s="93"/>
      <c r="DO229" s="93"/>
      <c r="DP229" s="93"/>
      <c r="DQ229" s="93"/>
      <c r="DR229" s="93"/>
      <c r="EP229" s="93"/>
      <c r="EW229" s="93"/>
      <c r="EX229" s="93"/>
      <c r="EY229" s="93"/>
      <c r="EZ229" s="93"/>
      <c r="FA229" s="93"/>
      <c r="FB229" s="93"/>
      <c r="FC229" s="93"/>
      <c r="FD229" s="93"/>
      <c r="FE229" s="93"/>
      <c r="FF229" s="93"/>
      <c r="FG229" s="93"/>
      <c r="FH229" s="93"/>
      <c r="FI229" s="93"/>
      <c r="FJ229" s="93"/>
      <c r="FK229" s="93"/>
      <c r="FL229" s="93"/>
      <c r="GJ229" s="93"/>
      <c r="GQ229" s="93"/>
      <c r="GR229" s="93"/>
      <c r="GS229" s="93"/>
      <c r="GT229" s="93"/>
      <c r="GU229" s="93"/>
      <c r="GV229" s="93"/>
      <c r="GW229" s="93"/>
      <c r="GX229" s="93"/>
      <c r="GY229" s="93"/>
      <c r="GZ229" s="93"/>
      <c r="HA229" s="93"/>
      <c r="HB229" s="93"/>
      <c r="HC229" s="93"/>
      <c r="HD229" s="93"/>
      <c r="HE229" s="93"/>
      <c r="HF229" s="93"/>
    </row>
    <row r="230" spans="100:214" x14ac:dyDescent="0.25">
      <c r="CV230" s="93"/>
      <c r="DC230" s="93"/>
      <c r="DD230" s="93"/>
      <c r="DE230" s="93"/>
      <c r="DF230" s="93"/>
      <c r="DG230" s="93"/>
      <c r="DH230" s="93"/>
      <c r="DI230" s="93"/>
      <c r="DJ230" s="93"/>
      <c r="DK230" s="93"/>
      <c r="DL230" s="93"/>
      <c r="DM230" s="93"/>
      <c r="DN230" s="93"/>
      <c r="DO230" s="93"/>
      <c r="DP230" s="93"/>
      <c r="DQ230" s="93"/>
      <c r="DR230" s="93"/>
      <c r="EP230" s="93"/>
      <c r="EW230" s="93"/>
      <c r="EX230" s="93"/>
      <c r="EY230" s="93"/>
      <c r="EZ230" s="93"/>
      <c r="FA230" s="93"/>
      <c r="FB230" s="93"/>
      <c r="FC230" s="93"/>
      <c r="FD230" s="93"/>
      <c r="FE230" s="93"/>
      <c r="FF230" s="93"/>
      <c r="FG230" s="93"/>
      <c r="FH230" s="93"/>
      <c r="FI230" s="93"/>
      <c r="FJ230" s="93"/>
      <c r="FK230" s="93"/>
      <c r="FL230" s="93"/>
      <c r="GJ230" s="93"/>
      <c r="GQ230" s="93"/>
      <c r="GR230" s="93"/>
      <c r="GS230" s="93"/>
      <c r="GT230" s="93"/>
      <c r="GU230" s="93"/>
      <c r="GV230" s="93"/>
      <c r="GW230" s="93"/>
      <c r="GX230" s="93"/>
      <c r="GY230" s="93"/>
      <c r="GZ230" s="93"/>
      <c r="HA230" s="93"/>
      <c r="HB230" s="93"/>
      <c r="HC230" s="93"/>
      <c r="HD230" s="93"/>
      <c r="HE230" s="93"/>
      <c r="HF230" s="93"/>
    </row>
    <row r="231" spans="100:214" x14ac:dyDescent="0.25">
      <c r="CV231" s="93"/>
      <c r="DC231" s="93"/>
      <c r="DD231" s="93"/>
      <c r="DE231" s="93"/>
      <c r="DF231" s="93"/>
      <c r="DG231" s="93"/>
      <c r="DH231" s="93"/>
      <c r="DI231" s="93"/>
      <c r="DJ231" s="93"/>
      <c r="DK231" s="93"/>
      <c r="DL231" s="93"/>
      <c r="DM231" s="93"/>
      <c r="DN231" s="93"/>
      <c r="DO231" s="93"/>
      <c r="DP231" s="93"/>
      <c r="DQ231" s="93"/>
      <c r="DR231" s="93"/>
      <c r="EP231" s="93"/>
      <c r="EW231" s="93"/>
      <c r="EX231" s="93"/>
      <c r="EY231" s="93"/>
      <c r="EZ231" s="93"/>
      <c r="FA231" s="93"/>
      <c r="FB231" s="93"/>
      <c r="FC231" s="93"/>
      <c r="FD231" s="93"/>
      <c r="FE231" s="93"/>
      <c r="FF231" s="93"/>
      <c r="FG231" s="93"/>
      <c r="FH231" s="93"/>
      <c r="FI231" s="93"/>
      <c r="FJ231" s="93"/>
      <c r="FK231" s="93"/>
      <c r="FL231" s="93"/>
      <c r="GJ231" s="93"/>
      <c r="GQ231" s="93"/>
      <c r="GR231" s="93"/>
      <c r="GS231" s="93"/>
      <c r="GT231" s="93"/>
      <c r="GU231" s="93"/>
      <c r="GV231" s="93"/>
      <c r="GW231" s="93"/>
      <c r="GX231" s="93"/>
      <c r="GY231" s="93"/>
      <c r="GZ231" s="93"/>
      <c r="HA231" s="93"/>
      <c r="HB231" s="93"/>
      <c r="HC231" s="93"/>
      <c r="HD231" s="93"/>
      <c r="HE231" s="93"/>
      <c r="HF231" s="93"/>
    </row>
    <row r="232" spans="100:214" x14ac:dyDescent="0.25">
      <c r="CV232" s="93"/>
      <c r="DC232" s="93"/>
      <c r="DD232" s="93"/>
      <c r="DE232" s="93"/>
      <c r="DF232" s="93"/>
      <c r="DG232" s="93"/>
      <c r="DH232" s="93"/>
      <c r="DI232" s="93"/>
      <c r="DJ232" s="93"/>
      <c r="DK232" s="93"/>
      <c r="DL232" s="93"/>
      <c r="DM232" s="93"/>
      <c r="DN232" s="93"/>
      <c r="DO232" s="93"/>
      <c r="DP232" s="93"/>
      <c r="DQ232" s="93"/>
      <c r="DR232" s="93"/>
      <c r="EP232" s="93"/>
      <c r="EW232" s="93"/>
      <c r="EX232" s="93"/>
      <c r="EY232" s="93"/>
      <c r="EZ232" s="93"/>
      <c r="FA232" s="93"/>
      <c r="FB232" s="93"/>
      <c r="FC232" s="93"/>
      <c r="FD232" s="93"/>
      <c r="FE232" s="93"/>
      <c r="FF232" s="93"/>
      <c r="FG232" s="93"/>
      <c r="FH232" s="93"/>
      <c r="FI232" s="93"/>
      <c r="FJ232" s="93"/>
      <c r="FK232" s="93"/>
      <c r="FL232" s="93"/>
      <c r="GJ232" s="93"/>
      <c r="GQ232" s="93"/>
      <c r="GR232" s="93"/>
      <c r="GS232" s="93"/>
      <c r="GT232" s="93"/>
      <c r="GU232" s="93"/>
      <c r="GV232" s="93"/>
      <c r="GW232" s="93"/>
      <c r="GX232" s="93"/>
      <c r="GY232" s="93"/>
      <c r="GZ232" s="93"/>
      <c r="HA232" s="93"/>
      <c r="HB232" s="93"/>
      <c r="HC232" s="93"/>
      <c r="HD232" s="93"/>
      <c r="HE232" s="93"/>
      <c r="HF232" s="93"/>
    </row>
    <row r="233" spans="100:214" x14ac:dyDescent="0.25">
      <c r="CV233" s="93"/>
      <c r="DC233" s="93"/>
      <c r="DD233" s="93"/>
      <c r="DE233" s="93"/>
      <c r="DF233" s="93"/>
      <c r="DG233" s="93"/>
      <c r="DH233" s="93"/>
      <c r="DI233" s="93"/>
      <c r="DJ233" s="93"/>
      <c r="DK233" s="93"/>
      <c r="DL233" s="93"/>
      <c r="DM233" s="93"/>
      <c r="DN233" s="93"/>
      <c r="DO233" s="93"/>
      <c r="DP233" s="93"/>
      <c r="DQ233" s="93"/>
      <c r="DR233" s="93"/>
      <c r="EP233" s="93"/>
      <c r="EW233" s="93"/>
      <c r="EX233" s="93"/>
      <c r="EY233" s="93"/>
      <c r="EZ233" s="93"/>
      <c r="FA233" s="93"/>
      <c r="FB233" s="93"/>
      <c r="FC233" s="93"/>
      <c r="FD233" s="93"/>
      <c r="FE233" s="93"/>
      <c r="FF233" s="93"/>
      <c r="FG233" s="93"/>
      <c r="FH233" s="93"/>
      <c r="FI233" s="93"/>
      <c r="FJ233" s="93"/>
      <c r="FK233" s="93"/>
      <c r="FL233" s="93"/>
      <c r="GJ233" s="93"/>
      <c r="GQ233" s="93"/>
      <c r="GR233" s="93"/>
      <c r="GS233" s="93"/>
      <c r="GT233" s="93"/>
      <c r="GU233" s="93"/>
      <c r="GV233" s="93"/>
      <c r="GW233" s="93"/>
      <c r="GX233" s="93"/>
      <c r="GY233" s="93"/>
      <c r="GZ233" s="93"/>
      <c r="HA233" s="93"/>
      <c r="HB233" s="93"/>
      <c r="HC233" s="93"/>
      <c r="HD233" s="93"/>
      <c r="HE233" s="93"/>
      <c r="HF233" s="93"/>
    </row>
    <row r="234" spans="100:214" x14ac:dyDescent="0.25">
      <c r="CV234" s="93"/>
      <c r="DC234" s="93"/>
      <c r="DD234" s="93"/>
      <c r="DE234" s="93"/>
      <c r="DF234" s="93"/>
      <c r="DG234" s="93"/>
      <c r="DH234" s="93"/>
      <c r="DI234" s="93"/>
      <c r="DJ234" s="93"/>
      <c r="DK234" s="93"/>
      <c r="DL234" s="93"/>
      <c r="DM234" s="93"/>
      <c r="DN234" s="93"/>
      <c r="DO234" s="93"/>
      <c r="DP234" s="93"/>
      <c r="DQ234" s="93"/>
      <c r="DR234" s="93"/>
      <c r="EP234" s="93"/>
      <c r="EW234" s="93"/>
      <c r="EX234" s="93"/>
      <c r="EY234" s="93"/>
      <c r="EZ234" s="93"/>
      <c r="FA234" s="93"/>
      <c r="FB234" s="93"/>
      <c r="FC234" s="93"/>
      <c r="FD234" s="93"/>
      <c r="FE234" s="93"/>
      <c r="FF234" s="93"/>
      <c r="FG234" s="93"/>
      <c r="FH234" s="93"/>
      <c r="FI234" s="93"/>
      <c r="FJ234" s="93"/>
      <c r="FK234" s="93"/>
      <c r="FL234" s="93"/>
      <c r="GJ234" s="93"/>
      <c r="GQ234" s="93"/>
      <c r="GR234" s="93"/>
      <c r="GS234" s="93"/>
      <c r="GT234" s="93"/>
      <c r="GU234" s="93"/>
      <c r="GV234" s="93"/>
      <c r="GW234" s="93"/>
      <c r="GX234" s="93"/>
      <c r="GY234" s="93"/>
      <c r="GZ234" s="93"/>
      <c r="HA234" s="93"/>
      <c r="HB234" s="93"/>
      <c r="HC234" s="93"/>
      <c r="HD234" s="93"/>
      <c r="HE234" s="93"/>
      <c r="HF234" s="93"/>
    </row>
    <row r="235" spans="100:214" x14ac:dyDescent="0.25">
      <c r="CV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EP235" s="93"/>
      <c r="EW235" s="93"/>
      <c r="EX235" s="93"/>
      <c r="EY235" s="93"/>
      <c r="EZ235" s="93"/>
      <c r="FA235" s="93"/>
      <c r="FB235" s="93"/>
      <c r="FC235" s="93"/>
      <c r="FD235" s="93"/>
      <c r="FE235" s="93"/>
      <c r="FF235" s="93"/>
      <c r="FG235" s="93"/>
      <c r="FH235" s="93"/>
      <c r="FI235" s="93"/>
      <c r="FJ235" s="93"/>
      <c r="FK235" s="93"/>
      <c r="FL235" s="93"/>
      <c r="GJ235" s="93"/>
      <c r="GQ235" s="93"/>
      <c r="GR235" s="93"/>
      <c r="GS235" s="93"/>
      <c r="GT235" s="93"/>
      <c r="GU235" s="93"/>
      <c r="GV235" s="93"/>
      <c r="GW235" s="93"/>
      <c r="GX235" s="93"/>
      <c r="GY235" s="93"/>
      <c r="GZ235" s="93"/>
      <c r="HA235" s="93"/>
      <c r="HB235" s="93"/>
      <c r="HC235" s="93"/>
      <c r="HD235" s="93"/>
      <c r="HE235" s="93"/>
      <c r="HF235" s="93"/>
    </row>
    <row r="236" spans="100:214" x14ac:dyDescent="0.25">
      <c r="CV236" s="93"/>
      <c r="DC236" s="93"/>
      <c r="DD236" s="93"/>
      <c r="DE236" s="93"/>
      <c r="DF236" s="93"/>
      <c r="DG236" s="93"/>
      <c r="DH236" s="93"/>
      <c r="DI236" s="93"/>
      <c r="DJ236" s="93"/>
      <c r="DK236" s="93"/>
      <c r="DL236" s="93"/>
      <c r="DM236" s="93"/>
      <c r="DN236" s="93"/>
      <c r="DO236" s="93"/>
      <c r="DP236" s="93"/>
      <c r="DQ236" s="93"/>
      <c r="DR236" s="93"/>
      <c r="EP236" s="93"/>
      <c r="EW236" s="93"/>
      <c r="EX236" s="93"/>
      <c r="EY236" s="93"/>
      <c r="EZ236" s="93"/>
      <c r="FA236" s="93"/>
      <c r="FB236" s="93"/>
      <c r="FC236" s="93"/>
      <c r="FD236" s="93"/>
      <c r="FE236" s="93"/>
      <c r="FF236" s="93"/>
      <c r="FG236" s="93"/>
      <c r="FH236" s="93"/>
      <c r="FI236" s="93"/>
      <c r="FJ236" s="93"/>
      <c r="FK236" s="93"/>
      <c r="FL236" s="93"/>
      <c r="GJ236" s="93"/>
      <c r="GQ236" s="93"/>
      <c r="GR236" s="93"/>
      <c r="GS236" s="93"/>
      <c r="GT236" s="93"/>
      <c r="GU236" s="93"/>
      <c r="GV236" s="93"/>
      <c r="GW236" s="93"/>
      <c r="GX236" s="93"/>
      <c r="GY236" s="93"/>
      <c r="GZ236" s="93"/>
      <c r="HA236" s="93"/>
      <c r="HB236" s="93"/>
      <c r="HC236" s="93"/>
      <c r="HD236" s="93"/>
      <c r="HE236" s="93"/>
      <c r="HF236" s="93"/>
    </row>
    <row r="237" spans="100:214" x14ac:dyDescent="0.25">
      <c r="CV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EP237" s="93"/>
      <c r="EW237" s="93"/>
      <c r="EX237" s="93"/>
      <c r="EY237" s="93"/>
      <c r="EZ237" s="93"/>
      <c r="FA237" s="93"/>
      <c r="FB237" s="93"/>
      <c r="FC237" s="93"/>
      <c r="FD237" s="93"/>
      <c r="FE237" s="93"/>
      <c r="FF237" s="93"/>
      <c r="FG237" s="93"/>
      <c r="FH237" s="93"/>
      <c r="FI237" s="93"/>
      <c r="FJ237" s="93"/>
      <c r="FK237" s="93"/>
      <c r="FL237" s="93"/>
      <c r="GJ237" s="93"/>
      <c r="GQ237" s="93"/>
      <c r="GR237" s="93"/>
      <c r="GS237" s="93"/>
      <c r="GT237" s="93"/>
      <c r="GU237" s="93"/>
      <c r="GV237" s="93"/>
      <c r="GW237" s="93"/>
      <c r="GX237" s="93"/>
      <c r="GY237" s="93"/>
      <c r="GZ237" s="93"/>
      <c r="HA237" s="93"/>
      <c r="HB237" s="93"/>
      <c r="HC237" s="93"/>
      <c r="HD237" s="93"/>
      <c r="HE237" s="93"/>
      <c r="HF237" s="93"/>
    </row>
    <row r="238" spans="100:214" x14ac:dyDescent="0.25">
      <c r="CV238" s="93"/>
      <c r="DC238" s="93"/>
      <c r="DD238" s="93"/>
      <c r="DE238" s="93"/>
      <c r="DF238" s="93"/>
      <c r="DG238" s="93"/>
      <c r="DH238" s="93"/>
      <c r="DI238" s="93"/>
      <c r="DJ238" s="93"/>
      <c r="DK238" s="93"/>
      <c r="DL238" s="93"/>
      <c r="DM238" s="93"/>
      <c r="DN238" s="93"/>
      <c r="DO238" s="93"/>
      <c r="DP238" s="93"/>
      <c r="DQ238" s="93"/>
      <c r="DR238" s="93"/>
      <c r="EP238" s="93"/>
      <c r="EW238" s="93"/>
      <c r="EX238" s="93"/>
      <c r="EY238" s="93"/>
      <c r="EZ238" s="93"/>
      <c r="FA238" s="93"/>
      <c r="FB238" s="93"/>
      <c r="FC238" s="93"/>
      <c r="FD238" s="93"/>
      <c r="FE238" s="93"/>
      <c r="FF238" s="93"/>
      <c r="FG238" s="93"/>
      <c r="FH238" s="93"/>
      <c r="FI238" s="93"/>
      <c r="FJ238" s="93"/>
      <c r="FK238" s="93"/>
      <c r="FL238" s="93"/>
      <c r="GJ238" s="93"/>
      <c r="GQ238" s="93"/>
      <c r="GR238" s="93"/>
      <c r="GS238" s="93"/>
      <c r="GT238" s="93"/>
      <c r="GU238" s="93"/>
      <c r="GV238" s="93"/>
      <c r="GW238" s="93"/>
      <c r="GX238" s="93"/>
      <c r="GY238" s="93"/>
      <c r="GZ238" s="93"/>
      <c r="HA238" s="93"/>
      <c r="HB238" s="93"/>
      <c r="HC238" s="93"/>
      <c r="HD238" s="93"/>
      <c r="HE238" s="93"/>
      <c r="HF238" s="93"/>
    </row>
    <row r="239" spans="100:214" x14ac:dyDescent="0.25">
      <c r="CV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EP239" s="93"/>
      <c r="EW239" s="93"/>
      <c r="EX239" s="93"/>
      <c r="EY239" s="93"/>
      <c r="EZ239" s="93"/>
      <c r="FA239" s="93"/>
      <c r="FB239" s="93"/>
      <c r="FC239" s="93"/>
      <c r="FD239" s="93"/>
      <c r="FE239" s="93"/>
      <c r="FF239" s="93"/>
      <c r="FG239" s="93"/>
      <c r="FH239" s="93"/>
      <c r="FI239" s="93"/>
      <c r="FJ239" s="93"/>
      <c r="FK239" s="93"/>
      <c r="FL239" s="93"/>
      <c r="GJ239" s="93"/>
      <c r="GQ239" s="93"/>
      <c r="GR239" s="93"/>
      <c r="GS239" s="93"/>
      <c r="GT239" s="93"/>
      <c r="GU239" s="93"/>
      <c r="GV239" s="93"/>
      <c r="GW239" s="93"/>
      <c r="GX239" s="93"/>
      <c r="GY239" s="93"/>
      <c r="GZ239" s="93"/>
      <c r="HA239" s="93"/>
      <c r="HB239" s="93"/>
      <c r="HC239" s="93"/>
      <c r="HD239" s="93"/>
      <c r="HE239" s="93"/>
      <c r="HF239" s="93"/>
    </row>
    <row r="240" spans="100:214" x14ac:dyDescent="0.25">
      <c r="CV240" s="93"/>
      <c r="DC240" s="93"/>
      <c r="DD240" s="93"/>
      <c r="DE240" s="93"/>
      <c r="DF240" s="93"/>
      <c r="DG240" s="93"/>
      <c r="DH240" s="93"/>
      <c r="DI240" s="93"/>
      <c r="DJ240" s="93"/>
      <c r="DK240" s="93"/>
      <c r="DL240" s="93"/>
      <c r="DM240" s="93"/>
      <c r="DN240" s="93"/>
      <c r="DO240" s="93"/>
      <c r="DP240" s="93"/>
      <c r="DQ240" s="93"/>
      <c r="DR240" s="93"/>
      <c r="EP240" s="93"/>
      <c r="EW240" s="93"/>
      <c r="EX240" s="93"/>
      <c r="EY240" s="93"/>
      <c r="EZ240" s="93"/>
      <c r="FA240" s="93"/>
      <c r="FB240" s="93"/>
      <c r="FC240" s="93"/>
      <c r="FD240" s="93"/>
      <c r="FE240" s="93"/>
      <c r="FF240" s="93"/>
      <c r="FG240" s="93"/>
      <c r="FH240" s="93"/>
      <c r="FI240" s="93"/>
      <c r="FJ240" s="93"/>
      <c r="FK240" s="93"/>
      <c r="FL240" s="93"/>
      <c r="GJ240" s="93"/>
      <c r="GQ240" s="93"/>
      <c r="GR240" s="93"/>
      <c r="GS240" s="93"/>
      <c r="GT240" s="93"/>
      <c r="GU240" s="93"/>
      <c r="GV240" s="93"/>
      <c r="GW240" s="93"/>
      <c r="GX240" s="93"/>
      <c r="GY240" s="93"/>
      <c r="GZ240" s="93"/>
      <c r="HA240" s="93"/>
      <c r="HB240" s="93"/>
      <c r="HC240" s="93"/>
      <c r="HD240" s="93"/>
      <c r="HE240" s="93"/>
      <c r="HF240" s="93"/>
    </row>
    <row r="241" spans="100:214" x14ac:dyDescent="0.25">
      <c r="CV241" s="93"/>
      <c r="DC241" s="93"/>
      <c r="DD241" s="93"/>
      <c r="DE241" s="93"/>
      <c r="DF241" s="93"/>
      <c r="DG241" s="93"/>
      <c r="DH241" s="93"/>
      <c r="DI241" s="93"/>
      <c r="DJ241" s="93"/>
      <c r="DK241" s="93"/>
      <c r="DL241" s="93"/>
      <c r="DM241" s="93"/>
      <c r="DN241" s="93"/>
      <c r="DO241" s="93"/>
      <c r="DP241" s="93"/>
      <c r="DQ241" s="93"/>
      <c r="DR241" s="93"/>
      <c r="EP241" s="93"/>
      <c r="EW241" s="93"/>
      <c r="EX241" s="93"/>
      <c r="EY241" s="93"/>
      <c r="EZ241" s="93"/>
      <c r="FA241" s="93"/>
      <c r="FB241" s="93"/>
      <c r="FC241" s="93"/>
      <c r="FD241" s="93"/>
      <c r="FE241" s="93"/>
      <c r="FF241" s="93"/>
      <c r="FG241" s="93"/>
      <c r="FH241" s="93"/>
      <c r="FI241" s="93"/>
      <c r="FJ241" s="93"/>
      <c r="FK241" s="93"/>
      <c r="FL241" s="93"/>
      <c r="GJ241" s="93"/>
      <c r="GQ241" s="93"/>
      <c r="GR241" s="93"/>
      <c r="GS241" s="93"/>
      <c r="GT241" s="93"/>
      <c r="GU241" s="93"/>
      <c r="GV241" s="93"/>
      <c r="GW241" s="93"/>
      <c r="GX241" s="93"/>
      <c r="GY241" s="93"/>
      <c r="GZ241" s="93"/>
      <c r="HA241" s="93"/>
      <c r="HB241" s="93"/>
      <c r="HC241" s="93"/>
      <c r="HD241" s="93"/>
      <c r="HE241" s="93"/>
      <c r="HF241" s="93"/>
    </row>
    <row r="242" spans="100:214" x14ac:dyDescent="0.25">
      <c r="CV242" s="93"/>
      <c r="DC242" s="93"/>
      <c r="DD242" s="93"/>
      <c r="DE242" s="93"/>
      <c r="DF242" s="93"/>
      <c r="DG242" s="93"/>
      <c r="DH242" s="93"/>
      <c r="DI242" s="93"/>
      <c r="DJ242" s="93"/>
      <c r="DK242" s="93"/>
      <c r="DL242" s="93"/>
      <c r="DM242" s="93"/>
      <c r="DN242" s="93"/>
      <c r="DO242" s="93"/>
      <c r="DP242" s="93"/>
      <c r="DQ242" s="93"/>
      <c r="DR242" s="93"/>
      <c r="EP242" s="93"/>
      <c r="EW242" s="93"/>
      <c r="EX242" s="93"/>
      <c r="EY242" s="93"/>
      <c r="EZ242" s="93"/>
      <c r="FA242" s="93"/>
      <c r="FB242" s="93"/>
      <c r="FC242" s="93"/>
      <c r="FD242" s="93"/>
      <c r="FE242" s="93"/>
      <c r="FF242" s="93"/>
      <c r="FG242" s="93"/>
      <c r="FH242" s="93"/>
      <c r="FI242" s="93"/>
      <c r="FJ242" s="93"/>
      <c r="FK242" s="93"/>
      <c r="FL242" s="93"/>
      <c r="GJ242" s="93"/>
      <c r="GQ242" s="93"/>
      <c r="GR242" s="93"/>
      <c r="GS242" s="93"/>
      <c r="GT242" s="93"/>
      <c r="GU242" s="93"/>
      <c r="GV242" s="93"/>
      <c r="GW242" s="93"/>
      <c r="GX242" s="93"/>
      <c r="GY242" s="93"/>
      <c r="GZ242" s="93"/>
      <c r="HA242" s="93"/>
      <c r="HB242" s="93"/>
      <c r="HC242" s="93"/>
      <c r="HD242" s="93"/>
      <c r="HE242" s="93"/>
      <c r="HF242" s="93"/>
    </row>
    <row r="243" spans="100:214" x14ac:dyDescent="0.25">
      <c r="CV243" s="93"/>
      <c r="DC243" s="93"/>
      <c r="DD243" s="93"/>
      <c r="DE243" s="93"/>
      <c r="DF243" s="93"/>
      <c r="DG243" s="93"/>
      <c r="DH243" s="93"/>
      <c r="DI243" s="93"/>
      <c r="DJ243" s="93"/>
      <c r="DK243" s="93"/>
      <c r="DL243" s="93"/>
      <c r="DM243" s="93"/>
      <c r="DN243" s="93"/>
      <c r="DO243" s="93"/>
      <c r="DP243" s="93"/>
      <c r="DQ243" s="93"/>
      <c r="DR243" s="93"/>
      <c r="EP243" s="93"/>
      <c r="EW243" s="93"/>
      <c r="EX243" s="93"/>
      <c r="EY243" s="93"/>
      <c r="EZ243" s="93"/>
      <c r="FA243" s="93"/>
      <c r="FB243" s="93"/>
      <c r="FC243" s="93"/>
      <c r="FD243" s="93"/>
      <c r="FE243" s="93"/>
      <c r="FF243" s="93"/>
      <c r="FG243" s="93"/>
      <c r="FH243" s="93"/>
      <c r="FI243" s="93"/>
      <c r="FJ243" s="93"/>
      <c r="FK243" s="93"/>
      <c r="FL243" s="93"/>
      <c r="GJ243" s="93"/>
      <c r="GQ243" s="93"/>
      <c r="GR243" s="93"/>
      <c r="GS243" s="93"/>
      <c r="GT243" s="93"/>
      <c r="GU243" s="93"/>
      <c r="GV243" s="93"/>
      <c r="GW243" s="93"/>
      <c r="GX243" s="93"/>
      <c r="GY243" s="93"/>
      <c r="GZ243" s="93"/>
      <c r="HA243" s="93"/>
      <c r="HB243" s="93"/>
      <c r="HC243" s="93"/>
      <c r="HD243" s="93"/>
      <c r="HE243" s="93"/>
      <c r="HF243" s="93"/>
    </row>
    <row r="244" spans="100:214" x14ac:dyDescent="0.25">
      <c r="CV244" s="93"/>
      <c r="DC244" s="93"/>
      <c r="DD244" s="93"/>
      <c r="DE244" s="93"/>
      <c r="DF244" s="93"/>
      <c r="DG244" s="93"/>
      <c r="DH244" s="93"/>
      <c r="DI244" s="93"/>
      <c r="DJ244" s="93"/>
      <c r="DK244" s="93"/>
      <c r="DL244" s="93"/>
      <c r="DM244" s="93"/>
      <c r="DN244" s="93"/>
      <c r="DO244" s="93"/>
      <c r="DP244" s="93"/>
      <c r="DQ244" s="93"/>
      <c r="DR244" s="93"/>
      <c r="EP244" s="93"/>
      <c r="EW244" s="93"/>
      <c r="EX244" s="93"/>
      <c r="EY244" s="93"/>
      <c r="EZ244" s="93"/>
      <c r="FA244" s="93"/>
      <c r="FB244" s="93"/>
      <c r="FC244" s="93"/>
      <c r="FD244" s="93"/>
      <c r="FE244" s="93"/>
      <c r="FF244" s="93"/>
      <c r="FG244" s="93"/>
      <c r="FH244" s="93"/>
      <c r="FI244" s="93"/>
      <c r="FJ244" s="93"/>
      <c r="FK244" s="93"/>
      <c r="FL244" s="93"/>
      <c r="GJ244" s="93"/>
      <c r="GQ244" s="93"/>
      <c r="GR244" s="93"/>
      <c r="GS244" s="93"/>
      <c r="GT244" s="93"/>
      <c r="GU244" s="93"/>
      <c r="GV244" s="93"/>
      <c r="GW244" s="93"/>
      <c r="GX244" s="93"/>
      <c r="GY244" s="93"/>
      <c r="GZ244" s="93"/>
      <c r="HA244" s="93"/>
      <c r="HB244" s="93"/>
      <c r="HC244" s="93"/>
      <c r="HD244" s="93"/>
      <c r="HE244" s="93"/>
      <c r="HF244" s="93"/>
    </row>
    <row r="245" spans="100:214" x14ac:dyDescent="0.25">
      <c r="CV245" s="93"/>
      <c r="DC245" s="93"/>
      <c r="DD245" s="93"/>
      <c r="DE245" s="93"/>
      <c r="DF245" s="93"/>
      <c r="DG245" s="93"/>
      <c r="DH245" s="93"/>
      <c r="DI245" s="93"/>
      <c r="DJ245" s="93"/>
      <c r="DK245" s="93"/>
      <c r="DL245" s="93"/>
      <c r="DM245" s="93"/>
      <c r="DN245" s="93"/>
      <c r="DO245" s="93"/>
      <c r="DP245" s="93"/>
      <c r="DQ245" s="93"/>
      <c r="DR245" s="93"/>
      <c r="EP245" s="93"/>
      <c r="EW245" s="93"/>
      <c r="EX245" s="93"/>
      <c r="EY245" s="93"/>
      <c r="EZ245" s="93"/>
      <c r="FA245" s="93"/>
      <c r="FB245" s="93"/>
      <c r="FC245" s="93"/>
      <c r="FD245" s="93"/>
      <c r="FE245" s="93"/>
      <c r="FF245" s="93"/>
      <c r="FG245" s="93"/>
      <c r="FH245" s="93"/>
      <c r="FI245" s="93"/>
      <c r="FJ245" s="93"/>
      <c r="FK245" s="93"/>
      <c r="FL245" s="93"/>
      <c r="GJ245" s="93"/>
      <c r="GQ245" s="93"/>
      <c r="GR245" s="93"/>
      <c r="GS245" s="93"/>
      <c r="GT245" s="93"/>
      <c r="GU245" s="93"/>
      <c r="GV245" s="93"/>
      <c r="GW245" s="93"/>
      <c r="GX245" s="93"/>
      <c r="GY245" s="93"/>
      <c r="GZ245" s="93"/>
      <c r="HA245" s="93"/>
      <c r="HB245" s="93"/>
      <c r="HC245" s="93"/>
      <c r="HD245" s="93"/>
      <c r="HE245" s="93"/>
      <c r="HF245" s="93"/>
    </row>
    <row r="246" spans="100:214" x14ac:dyDescent="0.25">
      <c r="CV246" s="93"/>
      <c r="DC246" s="93"/>
      <c r="DD246" s="93"/>
      <c r="DE246" s="93"/>
      <c r="DF246" s="93"/>
      <c r="DG246" s="93"/>
      <c r="DH246" s="93"/>
      <c r="DI246" s="93"/>
      <c r="DJ246" s="93"/>
      <c r="DK246" s="93"/>
      <c r="DL246" s="93"/>
      <c r="DM246" s="93"/>
      <c r="DN246" s="93"/>
      <c r="DO246" s="93"/>
      <c r="DP246" s="93"/>
      <c r="DQ246" s="93"/>
      <c r="DR246" s="93"/>
      <c r="EP246" s="93"/>
      <c r="EW246" s="93"/>
      <c r="EX246" s="93"/>
      <c r="EY246" s="93"/>
      <c r="EZ246" s="93"/>
      <c r="FA246" s="93"/>
      <c r="FB246" s="93"/>
      <c r="FC246" s="93"/>
      <c r="FD246" s="93"/>
      <c r="FE246" s="93"/>
      <c r="FF246" s="93"/>
      <c r="FG246" s="93"/>
      <c r="FH246" s="93"/>
      <c r="FI246" s="93"/>
      <c r="FJ246" s="93"/>
      <c r="FK246" s="93"/>
      <c r="FL246" s="93"/>
      <c r="GJ246" s="93"/>
      <c r="GQ246" s="93"/>
      <c r="GR246" s="93"/>
      <c r="GS246" s="93"/>
      <c r="GT246" s="93"/>
      <c r="GU246" s="93"/>
      <c r="GV246" s="93"/>
      <c r="GW246" s="93"/>
      <c r="GX246" s="93"/>
      <c r="GY246" s="93"/>
      <c r="GZ246" s="93"/>
      <c r="HA246" s="93"/>
      <c r="HB246" s="93"/>
      <c r="HC246" s="93"/>
      <c r="HD246" s="93"/>
      <c r="HE246" s="93"/>
      <c r="HF246" s="93"/>
    </row>
    <row r="247" spans="100:214" x14ac:dyDescent="0.25">
      <c r="CV247" s="93"/>
      <c r="DC247" s="93"/>
      <c r="DD247" s="93"/>
      <c r="DE247" s="93"/>
      <c r="DF247" s="93"/>
      <c r="DG247" s="93"/>
      <c r="DH247" s="93"/>
      <c r="DI247" s="93"/>
      <c r="DJ247" s="93"/>
      <c r="DK247" s="93"/>
      <c r="DL247" s="93"/>
      <c r="DM247" s="93"/>
      <c r="DN247" s="93"/>
      <c r="DO247" s="93"/>
      <c r="DP247" s="93"/>
      <c r="DQ247" s="93"/>
      <c r="DR247" s="93"/>
      <c r="EP247" s="93"/>
      <c r="EW247" s="93"/>
      <c r="EX247" s="93"/>
      <c r="EY247" s="93"/>
      <c r="EZ247" s="93"/>
      <c r="FA247" s="93"/>
      <c r="FB247" s="93"/>
      <c r="FC247" s="93"/>
      <c r="FD247" s="93"/>
      <c r="FE247" s="93"/>
      <c r="FF247" s="93"/>
      <c r="FG247" s="93"/>
      <c r="FH247" s="93"/>
      <c r="FI247" s="93"/>
      <c r="FJ247" s="93"/>
      <c r="FK247" s="93"/>
      <c r="FL247" s="93"/>
      <c r="GJ247" s="93"/>
      <c r="GQ247" s="93"/>
      <c r="GR247" s="93"/>
      <c r="GS247" s="93"/>
      <c r="GT247" s="93"/>
      <c r="GU247" s="93"/>
      <c r="GV247" s="93"/>
      <c r="GW247" s="93"/>
      <c r="GX247" s="93"/>
      <c r="GY247" s="93"/>
      <c r="GZ247" s="93"/>
      <c r="HA247" s="93"/>
      <c r="HB247" s="93"/>
      <c r="HC247" s="93"/>
      <c r="HD247" s="93"/>
      <c r="HE247" s="93"/>
      <c r="HF247" s="93"/>
    </row>
    <row r="248" spans="100:214" x14ac:dyDescent="0.25">
      <c r="CV248" s="93"/>
      <c r="DC248" s="93"/>
      <c r="DD248" s="93"/>
      <c r="DE248" s="93"/>
      <c r="DF248" s="93"/>
      <c r="DG248" s="93"/>
      <c r="DH248" s="93"/>
      <c r="DI248" s="93"/>
      <c r="DJ248" s="93"/>
      <c r="DK248" s="93"/>
      <c r="DL248" s="93"/>
      <c r="DM248" s="93"/>
      <c r="DN248" s="93"/>
      <c r="DO248" s="93"/>
      <c r="DP248" s="93"/>
      <c r="DQ248" s="93"/>
      <c r="DR248" s="93"/>
      <c r="EP248" s="93"/>
      <c r="EW248" s="93"/>
      <c r="EX248" s="93"/>
      <c r="EY248" s="93"/>
      <c r="EZ248" s="93"/>
      <c r="FA248" s="93"/>
      <c r="FB248" s="93"/>
      <c r="FC248" s="93"/>
      <c r="FD248" s="93"/>
      <c r="FE248" s="93"/>
      <c r="FF248" s="93"/>
      <c r="FG248" s="93"/>
      <c r="FH248" s="93"/>
      <c r="FI248" s="93"/>
      <c r="FJ248" s="93"/>
      <c r="FK248" s="93"/>
      <c r="FL248" s="93"/>
      <c r="GJ248" s="93"/>
      <c r="GQ248" s="93"/>
      <c r="GR248" s="93"/>
      <c r="GS248" s="93"/>
      <c r="GT248" s="93"/>
      <c r="GU248" s="93"/>
      <c r="GV248" s="93"/>
      <c r="GW248" s="93"/>
      <c r="GX248" s="93"/>
      <c r="GY248" s="93"/>
      <c r="GZ248" s="93"/>
      <c r="HA248" s="93"/>
      <c r="HB248" s="93"/>
      <c r="HC248" s="93"/>
      <c r="HD248" s="93"/>
      <c r="HE248" s="93"/>
      <c r="HF248" s="93"/>
    </row>
    <row r="249" spans="100:214" x14ac:dyDescent="0.25">
      <c r="CV249" s="93"/>
      <c r="DC249" s="93"/>
      <c r="DD249" s="93"/>
      <c r="DE249" s="93"/>
      <c r="DF249" s="93"/>
      <c r="DG249" s="93"/>
      <c r="DH249" s="93"/>
      <c r="DI249" s="93"/>
      <c r="DJ249" s="93"/>
      <c r="DK249" s="93"/>
      <c r="DL249" s="93"/>
      <c r="DM249" s="93"/>
      <c r="DN249" s="93"/>
      <c r="DO249" s="93"/>
      <c r="DP249" s="93"/>
      <c r="DQ249" s="93"/>
      <c r="DR249" s="93"/>
      <c r="EP249" s="93"/>
      <c r="EW249" s="93"/>
      <c r="EX249" s="93"/>
      <c r="EY249" s="93"/>
      <c r="EZ249" s="93"/>
      <c r="FA249" s="93"/>
      <c r="FB249" s="93"/>
      <c r="FC249" s="93"/>
      <c r="FD249" s="93"/>
      <c r="FE249" s="93"/>
      <c r="FF249" s="93"/>
      <c r="FG249" s="93"/>
      <c r="FH249" s="93"/>
      <c r="FI249" s="93"/>
      <c r="FJ249" s="93"/>
      <c r="FK249" s="93"/>
      <c r="FL249" s="93"/>
      <c r="GJ249" s="93"/>
      <c r="GQ249" s="93"/>
      <c r="GR249" s="93"/>
      <c r="GS249" s="93"/>
      <c r="GT249" s="93"/>
      <c r="GU249" s="93"/>
      <c r="GV249" s="93"/>
      <c r="GW249" s="93"/>
      <c r="GX249" s="93"/>
      <c r="GY249" s="93"/>
      <c r="GZ249" s="93"/>
      <c r="HA249" s="93"/>
      <c r="HB249" s="93"/>
      <c r="HC249" s="93"/>
      <c r="HD249" s="93"/>
      <c r="HE249" s="93"/>
      <c r="HF249" s="93"/>
    </row>
    <row r="250" spans="100:214" x14ac:dyDescent="0.25">
      <c r="CV250" s="93"/>
      <c r="DC250" s="93"/>
      <c r="DD250" s="93"/>
      <c r="DE250" s="93"/>
      <c r="DF250" s="93"/>
      <c r="DG250" s="93"/>
      <c r="DH250" s="93"/>
      <c r="DI250" s="93"/>
      <c r="DJ250" s="93"/>
      <c r="DK250" s="93"/>
      <c r="DL250" s="93"/>
      <c r="DM250" s="93"/>
      <c r="DN250" s="93"/>
      <c r="DO250" s="93"/>
      <c r="DP250" s="93"/>
      <c r="DQ250" s="93"/>
      <c r="DR250" s="93"/>
      <c r="EP250" s="93"/>
      <c r="EW250" s="93"/>
      <c r="EX250" s="93"/>
      <c r="EY250" s="93"/>
      <c r="EZ250" s="93"/>
      <c r="FA250" s="93"/>
      <c r="FB250" s="93"/>
      <c r="FC250" s="93"/>
      <c r="FD250" s="93"/>
      <c r="FE250" s="93"/>
      <c r="FF250" s="93"/>
      <c r="FG250" s="93"/>
      <c r="FH250" s="93"/>
      <c r="FI250" s="93"/>
      <c r="FJ250" s="93"/>
      <c r="FK250" s="93"/>
      <c r="FL250" s="93"/>
      <c r="GJ250" s="93"/>
      <c r="GQ250" s="93"/>
      <c r="GR250" s="93"/>
      <c r="GS250" s="93"/>
      <c r="GT250" s="93"/>
      <c r="GU250" s="93"/>
      <c r="GV250" s="93"/>
      <c r="GW250" s="93"/>
      <c r="GX250" s="93"/>
      <c r="GY250" s="93"/>
      <c r="GZ250" s="93"/>
      <c r="HA250" s="93"/>
      <c r="HB250" s="93"/>
      <c r="HC250" s="93"/>
      <c r="HD250" s="93"/>
      <c r="HE250" s="93"/>
      <c r="HF250" s="93"/>
    </row>
    <row r="251" spans="100:214" x14ac:dyDescent="0.25">
      <c r="CV251" s="93"/>
      <c r="DC251" s="93"/>
      <c r="DD251" s="93"/>
      <c r="DE251" s="93"/>
      <c r="DF251" s="93"/>
      <c r="DG251" s="93"/>
      <c r="DH251" s="93"/>
      <c r="DI251" s="93"/>
      <c r="DJ251" s="93"/>
      <c r="DK251" s="93"/>
      <c r="DL251" s="93"/>
      <c r="DM251" s="93"/>
      <c r="DN251" s="93"/>
      <c r="DO251" s="93"/>
      <c r="DP251" s="93"/>
      <c r="DQ251" s="93"/>
      <c r="DR251" s="93"/>
      <c r="EP251" s="93"/>
      <c r="EW251" s="93"/>
      <c r="EX251" s="93"/>
      <c r="EY251" s="93"/>
      <c r="EZ251" s="93"/>
      <c r="FA251" s="93"/>
      <c r="FB251" s="93"/>
      <c r="FC251" s="93"/>
      <c r="FD251" s="93"/>
      <c r="FE251" s="93"/>
      <c r="FF251" s="93"/>
      <c r="FG251" s="93"/>
      <c r="FH251" s="93"/>
      <c r="FI251" s="93"/>
      <c r="FJ251" s="93"/>
      <c r="FK251" s="93"/>
      <c r="FL251" s="93"/>
      <c r="GJ251" s="93"/>
      <c r="GQ251" s="93"/>
      <c r="GR251" s="93"/>
      <c r="GS251" s="93"/>
      <c r="GT251" s="93"/>
      <c r="GU251" s="93"/>
      <c r="GV251" s="93"/>
      <c r="GW251" s="93"/>
      <c r="GX251" s="93"/>
      <c r="GY251" s="93"/>
      <c r="GZ251" s="93"/>
      <c r="HA251" s="93"/>
      <c r="HB251" s="93"/>
      <c r="HC251" s="93"/>
      <c r="HD251" s="93"/>
      <c r="HE251" s="93"/>
      <c r="HF251" s="93"/>
    </row>
    <row r="252" spans="100:214" x14ac:dyDescent="0.25">
      <c r="CV252" s="93"/>
      <c r="DC252" s="93"/>
      <c r="DD252" s="93"/>
      <c r="DE252" s="93"/>
      <c r="DF252" s="93"/>
      <c r="DG252" s="93"/>
      <c r="DH252" s="93"/>
      <c r="DI252" s="93"/>
      <c r="DJ252" s="93"/>
      <c r="DK252" s="93"/>
      <c r="DL252" s="93"/>
      <c r="DM252" s="93"/>
      <c r="DN252" s="93"/>
      <c r="DO252" s="93"/>
      <c r="DP252" s="93"/>
      <c r="DQ252" s="93"/>
      <c r="DR252" s="93"/>
      <c r="EP252" s="93"/>
      <c r="EW252" s="93"/>
      <c r="EX252" s="93"/>
      <c r="EY252" s="93"/>
      <c r="EZ252" s="93"/>
      <c r="FA252" s="93"/>
      <c r="FB252" s="93"/>
      <c r="FC252" s="93"/>
      <c r="FD252" s="93"/>
      <c r="FE252" s="93"/>
      <c r="FF252" s="93"/>
      <c r="FG252" s="93"/>
      <c r="FH252" s="93"/>
      <c r="FI252" s="93"/>
      <c r="FJ252" s="93"/>
      <c r="FK252" s="93"/>
      <c r="FL252" s="93"/>
      <c r="GJ252" s="93"/>
      <c r="GQ252" s="93"/>
      <c r="GR252" s="93"/>
      <c r="GS252" s="93"/>
      <c r="GT252" s="93"/>
      <c r="GU252" s="93"/>
      <c r="GV252" s="93"/>
      <c r="GW252" s="93"/>
      <c r="GX252" s="93"/>
      <c r="GY252" s="93"/>
      <c r="GZ252" s="93"/>
      <c r="HA252" s="93"/>
      <c r="HB252" s="93"/>
      <c r="HC252" s="93"/>
      <c r="HD252" s="93"/>
      <c r="HE252" s="93"/>
      <c r="HF252" s="93"/>
    </row>
    <row r="253" spans="100:214" x14ac:dyDescent="0.25">
      <c r="CV253" s="93"/>
      <c r="DC253" s="93"/>
      <c r="DD253" s="93"/>
      <c r="DE253" s="93"/>
      <c r="DF253" s="93"/>
      <c r="DG253" s="93"/>
      <c r="DH253" s="93"/>
      <c r="DI253" s="93"/>
      <c r="DJ253" s="93"/>
      <c r="DK253" s="93"/>
      <c r="DL253" s="93"/>
      <c r="DM253" s="93"/>
      <c r="DN253" s="93"/>
      <c r="DO253" s="93"/>
      <c r="DP253" s="93"/>
      <c r="DQ253" s="93"/>
      <c r="DR253" s="93"/>
      <c r="EP253" s="93"/>
      <c r="EW253" s="93"/>
      <c r="EX253" s="93"/>
      <c r="EY253" s="93"/>
      <c r="EZ253" s="93"/>
      <c r="FA253" s="93"/>
      <c r="FB253" s="93"/>
      <c r="FC253" s="93"/>
      <c r="FD253" s="93"/>
      <c r="FE253" s="93"/>
      <c r="FF253" s="93"/>
      <c r="FG253" s="93"/>
      <c r="FH253" s="93"/>
      <c r="FI253" s="93"/>
      <c r="FJ253" s="93"/>
      <c r="FK253" s="93"/>
      <c r="FL253" s="93"/>
      <c r="GJ253" s="93"/>
      <c r="GQ253" s="93"/>
      <c r="GR253" s="93"/>
      <c r="GS253" s="93"/>
      <c r="GT253" s="93"/>
      <c r="GU253" s="93"/>
      <c r="GV253" s="93"/>
      <c r="GW253" s="93"/>
      <c r="GX253" s="93"/>
      <c r="GY253" s="93"/>
      <c r="GZ253" s="93"/>
      <c r="HA253" s="93"/>
      <c r="HB253" s="93"/>
      <c r="HC253" s="93"/>
      <c r="HD253" s="93"/>
      <c r="HE253" s="93"/>
      <c r="HF253" s="93"/>
    </row>
    <row r="254" spans="100:214" x14ac:dyDescent="0.25">
      <c r="CV254" s="93"/>
      <c r="DC254" s="93"/>
      <c r="DD254" s="93"/>
      <c r="DE254" s="93"/>
      <c r="DF254" s="93"/>
      <c r="DG254" s="93"/>
      <c r="DH254" s="93"/>
      <c r="DI254" s="93"/>
      <c r="DJ254" s="93"/>
      <c r="DK254" s="93"/>
      <c r="DL254" s="93"/>
      <c r="DM254" s="93"/>
      <c r="DN254" s="93"/>
      <c r="DO254" s="93"/>
      <c r="DP254" s="93"/>
      <c r="DQ254" s="93"/>
      <c r="DR254" s="93"/>
      <c r="EP254" s="93"/>
      <c r="EW254" s="93"/>
      <c r="EX254" s="93"/>
      <c r="EY254" s="93"/>
      <c r="EZ254" s="93"/>
      <c r="FA254" s="93"/>
      <c r="FB254" s="93"/>
      <c r="FC254" s="93"/>
      <c r="FD254" s="93"/>
      <c r="FE254" s="93"/>
      <c r="FF254" s="93"/>
      <c r="FG254" s="93"/>
      <c r="FH254" s="93"/>
      <c r="FI254" s="93"/>
      <c r="FJ254" s="93"/>
      <c r="FK254" s="93"/>
      <c r="FL254" s="93"/>
      <c r="GJ254" s="93"/>
      <c r="GQ254" s="93"/>
      <c r="GR254" s="93"/>
      <c r="GS254" s="93"/>
      <c r="GT254" s="93"/>
      <c r="GU254" s="93"/>
      <c r="GV254" s="93"/>
      <c r="GW254" s="93"/>
      <c r="GX254" s="93"/>
      <c r="GY254" s="93"/>
      <c r="GZ254" s="93"/>
      <c r="HA254" s="93"/>
      <c r="HB254" s="93"/>
      <c r="HC254" s="93"/>
      <c r="HD254" s="93"/>
      <c r="HE254" s="93"/>
      <c r="HF254" s="93"/>
    </row>
    <row r="255" spans="100:214" x14ac:dyDescent="0.25">
      <c r="CV255" s="93"/>
      <c r="DC255" s="93"/>
      <c r="DD255" s="93"/>
      <c r="DE255" s="93"/>
      <c r="DF255" s="93"/>
      <c r="DG255" s="93"/>
      <c r="DH255" s="93"/>
      <c r="DI255" s="93"/>
      <c r="DJ255" s="93"/>
      <c r="DK255" s="93"/>
      <c r="DL255" s="93"/>
      <c r="DM255" s="93"/>
      <c r="DN255" s="93"/>
      <c r="DO255" s="93"/>
      <c r="DP255" s="93"/>
      <c r="DQ255" s="93"/>
      <c r="DR255" s="93"/>
      <c r="EP255" s="93"/>
      <c r="EW255" s="93"/>
      <c r="EX255" s="93"/>
      <c r="EY255" s="93"/>
      <c r="EZ255" s="93"/>
      <c r="FA255" s="93"/>
      <c r="FB255" s="93"/>
      <c r="FC255" s="93"/>
      <c r="FD255" s="93"/>
      <c r="FE255" s="93"/>
      <c r="FF255" s="93"/>
      <c r="FG255" s="93"/>
      <c r="FH255" s="93"/>
      <c r="FI255" s="93"/>
      <c r="FJ255" s="93"/>
      <c r="FK255" s="93"/>
      <c r="FL255" s="93"/>
      <c r="GJ255" s="93"/>
      <c r="GQ255" s="93"/>
      <c r="GR255" s="93"/>
      <c r="GS255" s="93"/>
      <c r="GT255" s="93"/>
      <c r="GU255" s="93"/>
      <c r="GV255" s="93"/>
      <c r="GW255" s="93"/>
      <c r="GX255" s="93"/>
      <c r="GY255" s="93"/>
      <c r="GZ255" s="93"/>
      <c r="HA255" s="93"/>
      <c r="HB255" s="93"/>
      <c r="HC255" s="93"/>
      <c r="HD255" s="93"/>
      <c r="HE255" s="93"/>
      <c r="HF255" s="93"/>
    </row>
    <row r="256" spans="100:214" x14ac:dyDescent="0.25">
      <c r="CV256" s="93"/>
      <c r="DC256" s="93"/>
      <c r="DD256" s="93"/>
      <c r="DE256" s="93"/>
      <c r="DF256" s="93"/>
      <c r="DG256" s="93"/>
      <c r="DH256" s="93"/>
      <c r="DI256" s="93"/>
      <c r="DJ256" s="93"/>
      <c r="DK256" s="93"/>
      <c r="DL256" s="93"/>
      <c r="DM256" s="93"/>
      <c r="DN256" s="93"/>
      <c r="DO256" s="93"/>
      <c r="DP256" s="93"/>
      <c r="DQ256" s="93"/>
      <c r="DR256" s="93"/>
      <c r="EP256" s="93"/>
      <c r="EW256" s="93"/>
      <c r="EX256" s="93"/>
      <c r="EY256" s="93"/>
      <c r="EZ256" s="93"/>
      <c r="FA256" s="93"/>
      <c r="FB256" s="93"/>
      <c r="FC256" s="93"/>
      <c r="FD256" s="93"/>
      <c r="FE256" s="93"/>
      <c r="FF256" s="93"/>
      <c r="FG256" s="93"/>
      <c r="FH256" s="93"/>
      <c r="FI256" s="93"/>
      <c r="FJ256" s="93"/>
      <c r="FK256" s="93"/>
      <c r="FL256" s="93"/>
      <c r="GJ256" s="93"/>
      <c r="GQ256" s="93"/>
      <c r="GR256" s="93"/>
      <c r="GS256" s="93"/>
      <c r="GT256" s="93"/>
      <c r="GU256" s="93"/>
      <c r="GV256" s="93"/>
      <c r="GW256" s="93"/>
      <c r="GX256" s="93"/>
      <c r="GY256" s="93"/>
      <c r="GZ256" s="93"/>
      <c r="HA256" s="93"/>
      <c r="HB256" s="93"/>
      <c r="HC256" s="93"/>
      <c r="HD256" s="93"/>
      <c r="HE256" s="93"/>
      <c r="HF256" s="93"/>
    </row>
    <row r="257" spans="100:214" x14ac:dyDescent="0.25">
      <c r="CV257" s="93"/>
      <c r="DC257" s="93"/>
      <c r="DD257" s="93"/>
      <c r="DE257" s="93"/>
      <c r="DF257" s="93"/>
      <c r="DG257" s="93"/>
      <c r="DH257" s="93"/>
      <c r="DI257" s="93"/>
      <c r="DJ257" s="93"/>
      <c r="DK257" s="93"/>
      <c r="DL257" s="93"/>
      <c r="DM257" s="93"/>
      <c r="DN257" s="93"/>
      <c r="DO257" s="93"/>
      <c r="DP257" s="93"/>
      <c r="DQ257" s="93"/>
      <c r="DR257" s="93"/>
      <c r="EP257" s="93"/>
      <c r="EW257" s="93"/>
      <c r="EX257" s="93"/>
      <c r="EY257" s="93"/>
      <c r="EZ257" s="93"/>
      <c r="FA257" s="93"/>
      <c r="FB257" s="93"/>
      <c r="FC257" s="93"/>
      <c r="FD257" s="93"/>
      <c r="FE257" s="93"/>
      <c r="FF257" s="93"/>
      <c r="FG257" s="93"/>
      <c r="FH257" s="93"/>
      <c r="FI257" s="93"/>
      <c r="FJ257" s="93"/>
      <c r="FK257" s="93"/>
      <c r="FL257" s="93"/>
      <c r="GJ257" s="93"/>
      <c r="GQ257" s="93"/>
      <c r="GR257" s="93"/>
      <c r="GS257" s="93"/>
      <c r="GT257" s="93"/>
      <c r="GU257" s="93"/>
      <c r="GV257" s="93"/>
      <c r="GW257" s="93"/>
      <c r="GX257" s="93"/>
      <c r="GY257" s="93"/>
      <c r="GZ257" s="93"/>
      <c r="HA257" s="93"/>
      <c r="HB257" s="93"/>
      <c r="HC257" s="93"/>
      <c r="HD257" s="93"/>
      <c r="HE257" s="93"/>
      <c r="HF257" s="93"/>
    </row>
    <row r="258" spans="100:214" x14ac:dyDescent="0.25">
      <c r="CV258" s="93"/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  <c r="DR258" s="93"/>
      <c r="EP258" s="93"/>
      <c r="EW258" s="93"/>
      <c r="EX258" s="93"/>
      <c r="EY258" s="93"/>
      <c r="EZ258" s="93"/>
      <c r="FA258" s="93"/>
      <c r="FB258" s="93"/>
      <c r="FC258" s="93"/>
      <c r="FD258" s="93"/>
      <c r="FE258" s="93"/>
      <c r="FF258" s="93"/>
      <c r="FG258" s="93"/>
      <c r="FH258" s="93"/>
      <c r="FI258" s="93"/>
      <c r="FJ258" s="93"/>
      <c r="FK258" s="93"/>
      <c r="FL258" s="93"/>
      <c r="GJ258" s="93"/>
      <c r="GQ258" s="93"/>
      <c r="GR258" s="93"/>
      <c r="GS258" s="93"/>
      <c r="GT258" s="93"/>
      <c r="GU258" s="93"/>
      <c r="GV258" s="93"/>
      <c r="GW258" s="93"/>
      <c r="GX258" s="93"/>
      <c r="GY258" s="93"/>
      <c r="GZ258" s="93"/>
      <c r="HA258" s="93"/>
      <c r="HB258" s="93"/>
      <c r="HC258" s="93"/>
      <c r="HD258" s="93"/>
      <c r="HE258" s="93"/>
      <c r="HF258" s="93"/>
    </row>
    <row r="259" spans="100:214" x14ac:dyDescent="0.25">
      <c r="CV259" s="93"/>
      <c r="DC259" s="93"/>
      <c r="DD259" s="93"/>
      <c r="DE259" s="93"/>
      <c r="DF259" s="93"/>
      <c r="DG259" s="93"/>
      <c r="DH259" s="93"/>
      <c r="DI259" s="93"/>
      <c r="DJ259" s="93"/>
      <c r="DK259" s="93"/>
      <c r="DL259" s="93"/>
      <c r="DM259" s="93"/>
      <c r="DN259" s="93"/>
      <c r="DO259" s="93"/>
      <c r="DP259" s="93"/>
      <c r="DQ259" s="93"/>
      <c r="DR259" s="93"/>
      <c r="EP259" s="93"/>
      <c r="EW259" s="93"/>
      <c r="EX259" s="93"/>
      <c r="EY259" s="93"/>
      <c r="EZ259" s="93"/>
      <c r="FA259" s="93"/>
      <c r="FB259" s="93"/>
      <c r="FC259" s="93"/>
      <c r="FD259" s="93"/>
      <c r="FE259" s="93"/>
      <c r="FF259" s="93"/>
      <c r="FG259" s="93"/>
      <c r="FH259" s="93"/>
      <c r="FI259" s="93"/>
      <c r="FJ259" s="93"/>
      <c r="FK259" s="93"/>
      <c r="FL259" s="93"/>
      <c r="GJ259" s="93"/>
      <c r="GQ259" s="93"/>
      <c r="GR259" s="93"/>
      <c r="GS259" s="93"/>
      <c r="GT259" s="93"/>
      <c r="GU259" s="93"/>
      <c r="GV259" s="93"/>
      <c r="GW259" s="93"/>
      <c r="GX259" s="93"/>
      <c r="GY259" s="93"/>
      <c r="GZ259" s="93"/>
      <c r="HA259" s="93"/>
      <c r="HB259" s="93"/>
      <c r="HC259" s="93"/>
      <c r="HD259" s="93"/>
      <c r="HE259" s="93"/>
      <c r="HF259" s="93"/>
    </row>
    <row r="260" spans="100:214" x14ac:dyDescent="0.25">
      <c r="CV260" s="93"/>
      <c r="DC260" s="93"/>
      <c r="DD260" s="93"/>
      <c r="DE260" s="93"/>
      <c r="DF260" s="93"/>
      <c r="DG260" s="93"/>
      <c r="DH260" s="93"/>
      <c r="DI260" s="93"/>
      <c r="DJ260" s="93"/>
      <c r="DK260" s="93"/>
      <c r="DL260" s="93"/>
      <c r="DM260" s="93"/>
      <c r="DN260" s="93"/>
      <c r="DO260" s="93"/>
      <c r="DP260" s="93"/>
      <c r="DQ260" s="93"/>
      <c r="DR260" s="93"/>
      <c r="EP260" s="93"/>
      <c r="EW260" s="93"/>
      <c r="EX260" s="93"/>
      <c r="EY260" s="93"/>
      <c r="EZ260" s="93"/>
      <c r="FA260" s="93"/>
      <c r="FB260" s="93"/>
      <c r="FC260" s="93"/>
      <c r="FD260" s="93"/>
      <c r="FE260" s="93"/>
      <c r="FF260" s="93"/>
      <c r="FG260" s="93"/>
      <c r="FH260" s="93"/>
      <c r="FI260" s="93"/>
      <c r="FJ260" s="93"/>
      <c r="FK260" s="93"/>
      <c r="FL260" s="93"/>
      <c r="GJ260" s="93"/>
      <c r="GQ260" s="93"/>
      <c r="GR260" s="93"/>
      <c r="GS260" s="93"/>
      <c r="GT260" s="93"/>
      <c r="GU260" s="93"/>
      <c r="GV260" s="93"/>
      <c r="GW260" s="93"/>
      <c r="GX260" s="93"/>
      <c r="GY260" s="93"/>
      <c r="GZ260" s="93"/>
      <c r="HA260" s="93"/>
      <c r="HB260" s="93"/>
      <c r="HC260" s="93"/>
      <c r="HD260" s="93"/>
      <c r="HE260" s="93"/>
      <c r="HF260" s="93"/>
    </row>
    <row r="261" spans="100:214" x14ac:dyDescent="0.25">
      <c r="CV261" s="93"/>
      <c r="DC261" s="93"/>
      <c r="DD261" s="93"/>
      <c r="DE261" s="93"/>
      <c r="DF261" s="93"/>
      <c r="DG261" s="93"/>
      <c r="DH261" s="93"/>
      <c r="DI261" s="93"/>
      <c r="DJ261" s="93"/>
      <c r="DK261" s="93"/>
      <c r="DL261" s="93"/>
      <c r="DM261" s="93"/>
      <c r="DN261" s="93"/>
      <c r="DO261" s="93"/>
      <c r="DP261" s="93"/>
      <c r="DQ261" s="93"/>
      <c r="DR261" s="93"/>
      <c r="EP261" s="93"/>
      <c r="EW261" s="93"/>
      <c r="EX261" s="93"/>
      <c r="EY261" s="93"/>
      <c r="EZ261" s="93"/>
      <c r="FA261" s="93"/>
      <c r="FB261" s="93"/>
      <c r="FC261" s="93"/>
      <c r="FD261" s="93"/>
      <c r="FE261" s="93"/>
      <c r="FF261" s="93"/>
      <c r="FG261" s="93"/>
      <c r="FH261" s="93"/>
      <c r="FI261" s="93"/>
      <c r="FJ261" s="93"/>
      <c r="FK261" s="93"/>
      <c r="FL261" s="93"/>
      <c r="GJ261" s="93"/>
      <c r="GQ261" s="93"/>
      <c r="GR261" s="93"/>
      <c r="GS261" s="93"/>
      <c r="GT261" s="93"/>
      <c r="GU261" s="93"/>
      <c r="GV261" s="93"/>
      <c r="GW261" s="93"/>
      <c r="GX261" s="93"/>
      <c r="GY261" s="93"/>
      <c r="GZ261" s="93"/>
      <c r="HA261" s="93"/>
      <c r="HB261" s="93"/>
      <c r="HC261" s="93"/>
      <c r="HD261" s="93"/>
      <c r="HE261" s="93"/>
      <c r="HF261" s="93"/>
    </row>
    <row r="262" spans="100:214" x14ac:dyDescent="0.25">
      <c r="CV262" s="93"/>
      <c r="DC262" s="93"/>
      <c r="DD262" s="93"/>
      <c r="DE262" s="93"/>
      <c r="DF262" s="93"/>
      <c r="DG262" s="93"/>
      <c r="DH262" s="93"/>
      <c r="DI262" s="93"/>
      <c r="DJ262" s="93"/>
      <c r="DK262" s="93"/>
      <c r="DL262" s="93"/>
      <c r="DM262" s="93"/>
      <c r="DN262" s="93"/>
      <c r="DO262" s="93"/>
      <c r="DP262" s="93"/>
      <c r="DQ262" s="93"/>
      <c r="DR262" s="93"/>
      <c r="EP262" s="93"/>
      <c r="EW262" s="93"/>
      <c r="EX262" s="93"/>
      <c r="EY262" s="93"/>
      <c r="EZ262" s="93"/>
      <c r="FA262" s="93"/>
      <c r="FB262" s="93"/>
      <c r="FC262" s="93"/>
      <c r="FD262" s="93"/>
      <c r="FE262" s="93"/>
      <c r="FF262" s="93"/>
      <c r="FG262" s="93"/>
      <c r="FH262" s="93"/>
      <c r="FI262" s="93"/>
      <c r="FJ262" s="93"/>
      <c r="FK262" s="93"/>
      <c r="FL262" s="93"/>
      <c r="GJ262" s="93"/>
      <c r="GQ262" s="93"/>
      <c r="GR262" s="93"/>
      <c r="GS262" s="93"/>
      <c r="GT262" s="93"/>
      <c r="GU262" s="93"/>
      <c r="GV262" s="93"/>
      <c r="GW262" s="93"/>
      <c r="GX262" s="93"/>
      <c r="GY262" s="93"/>
      <c r="GZ262" s="93"/>
      <c r="HA262" s="93"/>
      <c r="HB262" s="93"/>
      <c r="HC262" s="93"/>
      <c r="HD262" s="93"/>
      <c r="HE262" s="93"/>
      <c r="HF262" s="93"/>
    </row>
    <row r="263" spans="100:214" x14ac:dyDescent="0.25">
      <c r="CV263" s="93"/>
      <c r="DC263" s="93"/>
      <c r="DD263" s="93"/>
      <c r="DE263" s="93"/>
      <c r="DF263" s="93"/>
      <c r="DG263" s="93"/>
      <c r="DH263" s="93"/>
      <c r="DI263" s="93"/>
      <c r="DJ263" s="93"/>
      <c r="DK263" s="93"/>
      <c r="DL263" s="93"/>
      <c r="DM263" s="93"/>
      <c r="DN263" s="93"/>
      <c r="DO263" s="93"/>
      <c r="DP263" s="93"/>
      <c r="DQ263" s="93"/>
      <c r="DR263" s="93"/>
      <c r="EP263" s="93"/>
      <c r="EW263" s="93"/>
      <c r="EX263" s="93"/>
      <c r="EY263" s="93"/>
      <c r="EZ263" s="93"/>
      <c r="FA263" s="93"/>
      <c r="FB263" s="93"/>
      <c r="FC263" s="93"/>
      <c r="FD263" s="93"/>
      <c r="FE263" s="93"/>
      <c r="FF263" s="93"/>
      <c r="FG263" s="93"/>
      <c r="FH263" s="93"/>
      <c r="FI263" s="93"/>
      <c r="FJ263" s="93"/>
      <c r="FK263" s="93"/>
      <c r="FL263" s="93"/>
      <c r="GJ263" s="93"/>
      <c r="GQ263" s="93"/>
      <c r="GR263" s="93"/>
      <c r="GS263" s="93"/>
      <c r="GT263" s="93"/>
      <c r="GU263" s="93"/>
      <c r="GV263" s="93"/>
      <c r="GW263" s="93"/>
      <c r="GX263" s="93"/>
      <c r="GY263" s="93"/>
      <c r="GZ263" s="93"/>
      <c r="HA263" s="93"/>
      <c r="HB263" s="93"/>
      <c r="HC263" s="93"/>
      <c r="HD263" s="93"/>
      <c r="HE263" s="93"/>
      <c r="HF263" s="93"/>
    </row>
    <row r="264" spans="100:214" x14ac:dyDescent="0.25">
      <c r="CV264" s="93"/>
      <c r="DC264" s="93"/>
      <c r="DD264" s="93"/>
      <c r="DE264" s="93"/>
      <c r="DF264" s="93"/>
      <c r="DG264" s="93"/>
      <c r="DH264" s="93"/>
      <c r="DI264" s="93"/>
      <c r="DJ264" s="93"/>
      <c r="DK264" s="93"/>
      <c r="DL264" s="93"/>
      <c r="DM264" s="93"/>
      <c r="DN264" s="93"/>
      <c r="DO264" s="93"/>
      <c r="DP264" s="93"/>
      <c r="DQ264" s="93"/>
      <c r="DR264" s="93"/>
      <c r="EP264" s="93"/>
      <c r="EW264" s="93"/>
      <c r="EX264" s="93"/>
      <c r="EY264" s="93"/>
      <c r="EZ264" s="93"/>
      <c r="FA264" s="93"/>
      <c r="FB264" s="93"/>
      <c r="FC264" s="93"/>
      <c r="FD264" s="93"/>
      <c r="FE264" s="93"/>
      <c r="FF264" s="93"/>
      <c r="FG264" s="93"/>
      <c r="FH264" s="93"/>
      <c r="FI264" s="93"/>
      <c r="FJ264" s="93"/>
      <c r="FK264" s="93"/>
      <c r="FL264" s="93"/>
      <c r="GJ264" s="93"/>
      <c r="GQ264" s="93"/>
      <c r="GR264" s="93"/>
      <c r="GS264" s="93"/>
      <c r="GT264" s="93"/>
      <c r="GU264" s="93"/>
      <c r="GV264" s="93"/>
      <c r="GW264" s="93"/>
      <c r="GX264" s="93"/>
      <c r="GY264" s="93"/>
      <c r="GZ264" s="93"/>
      <c r="HA264" s="93"/>
      <c r="HB264" s="93"/>
      <c r="HC264" s="93"/>
      <c r="HD264" s="93"/>
      <c r="HE264" s="93"/>
      <c r="HF264" s="93"/>
    </row>
    <row r="265" spans="100:214" x14ac:dyDescent="0.25">
      <c r="CV265" s="93"/>
      <c r="DC265" s="93"/>
      <c r="DD265" s="93"/>
      <c r="DE265" s="93"/>
      <c r="DF265" s="93"/>
      <c r="DG265" s="93"/>
      <c r="DH265" s="93"/>
      <c r="DI265" s="93"/>
      <c r="DJ265" s="93"/>
      <c r="DK265" s="93"/>
      <c r="DL265" s="93"/>
      <c r="DM265" s="93"/>
      <c r="DN265" s="93"/>
      <c r="DO265" s="93"/>
      <c r="DP265" s="93"/>
      <c r="DQ265" s="93"/>
      <c r="DR265" s="93"/>
      <c r="EP265" s="93"/>
      <c r="EW265" s="93"/>
      <c r="EX265" s="93"/>
      <c r="EY265" s="93"/>
      <c r="EZ265" s="93"/>
      <c r="FA265" s="93"/>
      <c r="FB265" s="93"/>
      <c r="FC265" s="93"/>
      <c r="FD265" s="93"/>
      <c r="FE265" s="93"/>
      <c r="FF265" s="93"/>
      <c r="FG265" s="93"/>
      <c r="FH265" s="93"/>
      <c r="FI265" s="93"/>
      <c r="FJ265" s="93"/>
      <c r="FK265" s="93"/>
      <c r="FL265" s="93"/>
      <c r="GJ265" s="93"/>
      <c r="GQ265" s="93"/>
      <c r="GR265" s="93"/>
      <c r="GS265" s="93"/>
      <c r="GT265" s="93"/>
      <c r="GU265" s="93"/>
      <c r="GV265" s="93"/>
      <c r="GW265" s="93"/>
      <c r="GX265" s="93"/>
      <c r="GY265" s="93"/>
      <c r="GZ265" s="93"/>
      <c r="HA265" s="93"/>
      <c r="HB265" s="93"/>
      <c r="HC265" s="93"/>
      <c r="HD265" s="93"/>
      <c r="HE265" s="93"/>
      <c r="HF265" s="93"/>
    </row>
    <row r="266" spans="100:214" x14ac:dyDescent="0.25">
      <c r="CV266" s="93"/>
      <c r="DC266" s="93"/>
      <c r="DD266" s="93"/>
      <c r="DE266" s="93"/>
      <c r="DF266" s="93"/>
      <c r="DG266" s="93"/>
      <c r="DH266" s="93"/>
      <c r="DI266" s="93"/>
      <c r="DJ266" s="93"/>
      <c r="DK266" s="93"/>
      <c r="DL266" s="93"/>
      <c r="DM266" s="93"/>
      <c r="DN266" s="93"/>
      <c r="DO266" s="93"/>
      <c r="DP266" s="93"/>
      <c r="DQ266" s="93"/>
      <c r="DR266" s="93"/>
      <c r="EP266" s="93"/>
      <c r="EW266" s="93"/>
      <c r="EX266" s="93"/>
      <c r="EY266" s="93"/>
      <c r="EZ266" s="93"/>
      <c r="FA266" s="93"/>
      <c r="FB266" s="93"/>
      <c r="FC266" s="93"/>
      <c r="FD266" s="93"/>
      <c r="FE266" s="93"/>
      <c r="FF266" s="93"/>
      <c r="FG266" s="93"/>
      <c r="FH266" s="93"/>
      <c r="FI266" s="93"/>
      <c r="FJ266" s="93"/>
      <c r="FK266" s="93"/>
      <c r="FL266" s="93"/>
      <c r="GJ266" s="93"/>
      <c r="GQ266" s="93"/>
      <c r="GR266" s="93"/>
      <c r="GS266" s="93"/>
      <c r="GT266" s="93"/>
      <c r="GU266" s="93"/>
      <c r="GV266" s="93"/>
      <c r="GW266" s="93"/>
      <c r="GX266" s="93"/>
      <c r="GY266" s="93"/>
      <c r="GZ266" s="93"/>
      <c r="HA266" s="93"/>
      <c r="HB266" s="93"/>
      <c r="HC266" s="93"/>
      <c r="HD266" s="93"/>
      <c r="HE266" s="93"/>
      <c r="HF266" s="93"/>
    </row>
    <row r="267" spans="100:214" x14ac:dyDescent="0.25">
      <c r="CV267" s="93"/>
      <c r="DC267" s="93"/>
      <c r="DD267" s="93"/>
      <c r="DE267" s="93"/>
      <c r="DF267" s="93"/>
      <c r="DG267" s="93"/>
      <c r="DH267" s="93"/>
      <c r="DI267" s="93"/>
      <c r="DJ267" s="93"/>
      <c r="DK267" s="93"/>
      <c r="DL267" s="93"/>
      <c r="DM267" s="93"/>
      <c r="DN267" s="93"/>
      <c r="DO267" s="93"/>
      <c r="DP267" s="93"/>
      <c r="DQ267" s="93"/>
      <c r="DR267" s="93"/>
      <c r="EP267" s="93"/>
      <c r="EW267" s="93"/>
      <c r="EX267" s="93"/>
      <c r="EY267" s="93"/>
      <c r="EZ267" s="93"/>
      <c r="FA267" s="93"/>
      <c r="FB267" s="93"/>
      <c r="FC267" s="93"/>
      <c r="FD267" s="93"/>
      <c r="FE267" s="93"/>
      <c r="FF267" s="93"/>
      <c r="FG267" s="93"/>
      <c r="FH267" s="93"/>
      <c r="FI267" s="93"/>
      <c r="FJ267" s="93"/>
      <c r="FK267" s="93"/>
      <c r="FL267" s="93"/>
      <c r="GJ267" s="93"/>
      <c r="GQ267" s="93"/>
      <c r="GR267" s="93"/>
      <c r="GS267" s="93"/>
      <c r="GT267" s="93"/>
      <c r="GU267" s="93"/>
      <c r="GV267" s="93"/>
      <c r="GW267" s="93"/>
      <c r="GX267" s="93"/>
      <c r="GY267" s="93"/>
      <c r="GZ267" s="93"/>
      <c r="HA267" s="93"/>
      <c r="HB267" s="93"/>
      <c r="HC267" s="93"/>
      <c r="HD267" s="93"/>
      <c r="HE267" s="93"/>
      <c r="HF267" s="93"/>
    </row>
    <row r="268" spans="100:214" x14ac:dyDescent="0.25">
      <c r="CV268" s="93"/>
      <c r="DC268" s="93"/>
      <c r="DD268" s="93"/>
      <c r="DE268" s="93"/>
      <c r="DF268" s="93"/>
      <c r="DG268" s="93"/>
      <c r="DH268" s="93"/>
      <c r="DI268" s="93"/>
      <c r="DJ268" s="93"/>
      <c r="DK268" s="93"/>
      <c r="DL268" s="93"/>
      <c r="DM268" s="93"/>
      <c r="DN268" s="93"/>
      <c r="DO268" s="93"/>
      <c r="DP268" s="93"/>
      <c r="DQ268" s="93"/>
      <c r="DR268" s="93"/>
      <c r="EP268" s="93"/>
      <c r="EW268" s="93"/>
      <c r="EX268" s="93"/>
      <c r="EY268" s="93"/>
      <c r="EZ268" s="93"/>
      <c r="FA268" s="93"/>
      <c r="FB268" s="93"/>
      <c r="FC268" s="93"/>
      <c r="FD268" s="93"/>
      <c r="FE268" s="93"/>
      <c r="FF268" s="93"/>
      <c r="FG268" s="93"/>
      <c r="FH268" s="93"/>
      <c r="FI268" s="93"/>
      <c r="FJ268" s="93"/>
      <c r="FK268" s="93"/>
      <c r="FL268" s="93"/>
      <c r="GJ268" s="93"/>
      <c r="GQ268" s="93"/>
      <c r="GR268" s="93"/>
      <c r="GS268" s="93"/>
      <c r="GT268" s="93"/>
      <c r="GU268" s="93"/>
      <c r="GV268" s="93"/>
      <c r="GW268" s="93"/>
      <c r="GX268" s="93"/>
      <c r="GY268" s="93"/>
      <c r="GZ268" s="93"/>
      <c r="HA268" s="93"/>
      <c r="HB268" s="93"/>
      <c r="HC268" s="93"/>
      <c r="HD268" s="93"/>
      <c r="HE268" s="93"/>
      <c r="HF268" s="93"/>
    </row>
    <row r="269" spans="100:214" x14ac:dyDescent="0.25">
      <c r="CV269" s="93"/>
      <c r="DC269" s="93"/>
      <c r="DD269" s="93"/>
      <c r="DE269" s="93"/>
      <c r="DF269" s="93"/>
      <c r="DG269" s="93"/>
      <c r="DH269" s="93"/>
      <c r="DI269" s="93"/>
      <c r="DJ269" s="93"/>
      <c r="DK269" s="93"/>
      <c r="DL269" s="93"/>
      <c r="DM269" s="93"/>
      <c r="DN269" s="93"/>
      <c r="DO269" s="93"/>
      <c r="DP269" s="93"/>
      <c r="DQ269" s="93"/>
      <c r="DR269" s="93"/>
      <c r="EP269" s="93"/>
      <c r="EW269" s="93"/>
      <c r="EX269" s="93"/>
      <c r="EY269" s="93"/>
      <c r="EZ269" s="93"/>
      <c r="FA269" s="93"/>
      <c r="FB269" s="93"/>
      <c r="FC269" s="93"/>
      <c r="FD269" s="93"/>
      <c r="FE269" s="93"/>
      <c r="FF269" s="93"/>
      <c r="FG269" s="93"/>
      <c r="FH269" s="93"/>
      <c r="FI269" s="93"/>
      <c r="FJ269" s="93"/>
      <c r="FK269" s="93"/>
      <c r="FL269" s="93"/>
      <c r="GJ269" s="93"/>
      <c r="GQ269" s="93"/>
      <c r="GR269" s="93"/>
      <c r="GS269" s="93"/>
      <c r="GT269" s="93"/>
      <c r="GU269" s="93"/>
      <c r="GV269" s="93"/>
      <c r="GW269" s="93"/>
      <c r="GX269" s="93"/>
      <c r="GY269" s="93"/>
      <c r="GZ269" s="93"/>
      <c r="HA269" s="93"/>
      <c r="HB269" s="93"/>
      <c r="HC269" s="93"/>
      <c r="HD269" s="93"/>
      <c r="HE269" s="93"/>
      <c r="HF269" s="93"/>
    </row>
    <row r="270" spans="100:214" x14ac:dyDescent="0.25">
      <c r="CV270" s="93"/>
      <c r="DC270" s="93"/>
      <c r="DD270" s="93"/>
      <c r="DE270" s="93"/>
      <c r="DF270" s="93"/>
      <c r="DG270" s="93"/>
      <c r="DH270" s="93"/>
      <c r="DI270" s="93"/>
      <c r="DJ270" s="93"/>
      <c r="DK270" s="93"/>
      <c r="DL270" s="93"/>
      <c r="DM270" s="93"/>
      <c r="DN270" s="93"/>
      <c r="DO270" s="93"/>
      <c r="DP270" s="93"/>
      <c r="DQ270" s="93"/>
      <c r="DR270" s="93"/>
      <c r="EP270" s="93"/>
      <c r="EW270" s="93"/>
      <c r="EX270" s="93"/>
      <c r="EY270" s="93"/>
      <c r="EZ270" s="93"/>
      <c r="FA270" s="93"/>
      <c r="FB270" s="93"/>
      <c r="FC270" s="93"/>
      <c r="FD270" s="93"/>
      <c r="FE270" s="93"/>
      <c r="FF270" s="93"/>
      <c r="FG270" s="93"/>
      <c r="FH270" s="93"/>
      <c r="FI270" s="93"/>
      <c r="FJ270" s="93"/>
      <c r="FK270" s="93"/>
      <c r="FL270" s="93"/>
      <c r="GJ270" s="93"/>
      <c r="GQ270" s="93"/>
      <c r="GR270" s="93"/>
      <c r="GS270" s="93"/>
      <c r="GT270" s="93"/>
      <c r="GU270" s="93"/>
      <c r="GV270" s="93"/>
      <c r="GW270" s="93"/>
      <c r="GX270" s="93"/>
      <c r="GY270" s="93"/>
      <c r="GZ270" s="93"/>
      <c r="HA270" s="93"/>
      <c r="HB270" s="93"/>
      <c r="HC270" s="93"/>
      <c r="HD270" s="93"/>
      <c r="HE270" s="93"/>
      <c r="HF270" s="93"/>
    </row>
    <row r="271" spans="100:214" x14ac:dyDescent="0.25">
      <c r="CV271" s="93"/>
      <c r="DC271" s="93"/>
      <c r="DD271" s="93"/>
      <c r="DE271" s="93"/>
      <c r="DF271" s="93"/>
      <c r="DG271" s="93"/>
      <c r="DH271" s="93"/>
      <c r="DI271" s="93"/>
      <c r="DJ271" s="93"/>
      <c r="DK271" s="93"/>
      <c r="DL271" s="93"/>
      <c r="DM271" s="93"/>
      <c r="DN271" s="93"/>
      <c r="DO271" s="93"/>
      <c r="DP271" s="93"/>
      <c r="DQ271" s="93"/>
      <c r="DR271" s="93"/>
      <c r="EP271" s="93"/>
      <c r="EW271" s="93"/>
      <c r="EX271" s="93"/>
      <c r="EY271" s="93"/>
      <c r="EZ271" s="93"/>
      <c r="FA271" s="93"/>
      <c r="FB271" s="93"/>
      <c r="FC271" s="93"/>
      <c r="FD271" s="93"/>
      <c r="FE271" s="93"/>
      <c r="FF271" s="93"/>
      <c r="FG271" s="93"/>
      <c r="FH271" s="93"/>
      <c r="FI271" s="93"/>
      <c r="FJ271" s="93"/>
      <c r="FK271" s="93"/>
      <c r="FL271" s="93"/>
      <c r="GJ271" s="93"/>
      <c r="GQ271" s="93"/>
      <c r="GR271" s="93"/>
      <c r="GS271" s="93"/>
      <c r="GT271" s="93"/>
      <c r="GU271" s="93"/>
      <c r="GV271" s="93"/>
      <c r="GW271" s="93"/>
      <c r="GX271" s="93"/>
      <c r="GY271" s="93"/>
      <c r="GZ271" s="93"/>
      <c r="HA271" s="93"/>
      <c r="HB271" s="93"/>
      <c r="HC271" s="93"/>
      <c r="HD271" s="93"/>
      <c r="HE271" s="93"/>
      <c r="HF271" s="93"/>
    </row>
    <row r="272" spans="100:214" x14ac:dyDescent="0.25">
      <c r="CV272" s="93"/>
      <c r="DC272" s="93"/>
      <c r="DD272" s="93"/>
      <c r="DE272" s="93"/>
      <c r="DF272" s="93"/>
      <c r="DG272" s="93"/>
      <c r="DH272" s="93"/>
      <c r="DI272" s="93"/>
      <c r="DJ272" s="93"/>
      <c r="DK272" s="93"/>
      <c r="DL272" s="93"/>
      <c r="DM272" s="93"/>
      <c r="DN272" s="93"/>
      <c r="DO272" s="93"/>
      <c r="DP272" s="93"/>
      <c r="DQ272" s="93"/>
      <c r="DR272" s="93"/>
      <c r="EP272" s="93"/>
      <c r="EW272" s="93"/>
      <c r="EX272" s="93"/>
      <c r="EY272" s="93"/>
      <c r="EZ272" s="93"/>
      <c r="FA272" s="93"/>
      <c r="FB272" s="93"/>
      <c r="FC272" s="93"/>
      <c r="FD272" s="93"/>
      <c r="FE272" s="93"/>
      <c r="FF272" s="93"/>
      <c r="FG272" s="93"/>
      <c r="FH272" s="93"/>
      <c r="FI272" s="93"/>
      <c r="FJ272" s="93"/>
      <c r="FK272" s="93"/>
      <c r="FL272" s="93"/>
      <c r="GJ272" s="93"/>
      <c r="GQ272" s="93"/>
      <c r="GR272" s="93"/>
      <c r="GS272" s="93"/>
      <c r="GT272" s="93"/>
      <c r="GU272" s="93"/>
      <c r="GV272" s="93"/>
      <c r="GW272" s="93"/>
      <c r="GX272" s="93"/>
      <c r="GY272" s="93"/>
      <c r="GZ272" s="93"/>
      <c r="HA272" s="93"/>
      <c r="HB272" s="93"/>
      <c r="HC272" s="93"/>
      <c r="HD272" s="93"/>
      <c r="HE272" s="93"/>
      <c r="HF272" s="93"/>
    </row>
    <row r="273" spans="100:214" x14ac:dyDescent="0.25">
      <c r="CV273" s="93"/>
      <c r="DC273" s="93"/>
      <c r="DD273" s="93"/>
      <c r="DE273" s="93"/>
      <c r="DF273" s="93"/>
      <c r="DG273" s="93"/>
      <c r="DH273" s="93"/>
      <c r="DI273" s="93"/>
      <c r="DJ273" s="93"/>
      <c r="DK273" s="93"/>
      <c r="DL273" s="93"/>
      <c r="DM273" s="93"/>
      <c r="DN273" s="93"/>
      <c r="DO273" s="93"/>
      <c r="DP273" s="93"/>
      <c r="DQ273" s="93"/>
      <c r="DR273" s="93"/>
      <c r="EP273" s="93"/>
      <c r="EW273" s="93"/>
      <c r="EX273" s="93"/>
      <c r="EY273" s="93"/>
      <c r="EZ273" s="93"/>
      <c r="FA273" s="93"/>
      <c r="FB273" s="93"/>
      <c r="FC273" s="93"/>
      <c r="FD273" s="93"/>
      <c r="FE273" s="93"/>
      <c r="FF273" s="93"/>
      <c r="FG273" s="93"/>
      <c r="FH273" s="93"/>
      <c r="FI273" s="93"/>
      <c r="FJ273" s="93"/>
      <c r="FK273" s="93"/>
      <c r="FL273" s="93"/>
      <c r="GJ273" s="93"/>
      <c r="GQ273" s="93"/>
      <c r="GR273" s="93"/>
      <c r="GS273" s="93"/>
      <c r="GT273" s="93"/>
      <c r="GU273" s="93"/>
      <c r="GV273" s="93"/>
      <c r="GW273" s="93"/>
      <c r="GX273" s="93"/>
      <c r="GY273" s="93"/>
      <c r="GZ273" s="93"/>
      <c r="HA273" s="93"/>
      <c r="HB273" s="93"/>
      <c r="HC273" s="93"/>
      <c r="HD273" s="93"/>
      <c r="HE273" s="93"/>
      <c r="HF273" s="93"/>
    </row>
    <row r="274" spans="100:214" x14ac:dyDescent="0.25">
      <c r="CV274" s="93"/>
      <c r="DC274" s="93"/>
      <c r="DD274" s="93"/>
      <c r="DE274" s="93"/>
      <c r="DF274" s="93"/>
      <c r="DG274" s="93"/>
      <c r="DH274" s="93"/>
      <c r="DI274" s="93"/>
      <c r="DJ274" s="93"/>
      <c r="DK274" s="93"/>
      <c r="DL274" s="93"/>
      <c r="DM274" s="93"/>
      <c r="DN274" s="93"/>
      <c r="DO274" s="93"/>
      <c r="DP274" s="93"/>
      <c r="DQ274" s="93"/>
      <c r="DR274" s="93"/>
      <c r="EP274" s="93"/>
      <c r="EW274" s="93"/>
      <c r="EX274" s="93"/>
      <c r="EY274" s="93"/>
      <c r="EZ274" s="93"/>
      <c r="FA274" s="93"/>
      <c r="FB274" s="93"/>
      <c r="FC274" s="93"/>
      <c r="FD274" s="93"/>
      <c r="FE274" s="93"/>
      <c r="FF274" s="93"/>
      <c r="FG274" s="93"/>
      <c r="FH274" s="93"/>
      <c r="FI274" s="93"/>
      <c r="FJ274" s="93"/>
      <c r="FK274" s="93"/>
      <c r="FL274" s="93"/>
      <c r="GJ274" s="93"/>
      <c r="GQ274" s="93"/>
      <c r="GR274" s="93"/>
      <c r="GS274" s="93"/>
      <c r="GT274" s="93"/>
      <c r="GU274" s="93"/>
      <c r="GV274" s="93"/>
      <c r="GW274" s="93"/>
      <c r="GX274" s="93"/>
      <c r="GY274" s="93"/>
      <c r="GZ274" s="93"/>
      <c r="HA274" s="93"/>
      <c r="HB274" s="93"/>
      <c r="HC274" s="93"/>
      <c r="HD274" s="93"/>
      <c r="HE274" s="93"/>
      <c r="HF274" s="93"/>
    </row>
    <row r="275" spans="100:214" x14ac:dyDescent="0.25">
      <c r="CV275" s="93"/>
      <c r="DC275" s="93"/>
      <c r="DD275" s="93"/>
      <c r="DE275" s="93"/>
      <c r="DF275" s="93"/>
      <c r="DG275" s="93"/>
      <c r="DH275" s="93"/>
      <c r="DI275" s="93"/>
      <c r="DJ275" s="93"/>
      <c r="DK275" s="93"/>
      <c r="DL275" s="93"/>
      <c r="DM275" s="93"/>
      <c r="DN275" s="93"/>
      <c r="DO275" s="93"/>
      <c r="DP275" s="93"/>
      <c r="DQ275" s="93"/>
      <c r="DR275" s="93"/>
      <c r="EP275" s="93"/>
      <c r="EW275" s="93"/>
      <c r="EX275" s="93"/>
      <c r="EY275" s="93"/>
      <c r="EZ275" s="93"/>
      <c r="FA275" s="93"/>
      <c r="FB275" s="93"/>
      <c r="FC275" s="93"/>
      <c r="FD275" s="93"/>
      <c r="FE275" s="93"/>
      <c r="FF275" s="93"/>
      <c r="FG275" s="93"/>
      <c r="FH275" s="93"/>
      <c r="FI275" s="93"/>
      <c r="FJ275" s="93"/>
      <c r="FK275" s="93"/>
      <c r="FL275" s="93"/>
      <c r="GJ275" s="93"/>
      <c r="GQ275" s="93"/>
      <c r="GR275" s="93"/>
      <c r="GS275" s="93"/>
      <c r="GT275" s="93"/>
      <c r="GU275" s="93"/>
      <c r="GV275" s="93"/>
      <c r="GW275" s="93"/>
      <c r="GX275" s="93"/>
      <c r="GY275" s="93"/>
      <c r="GZ275" s="93"/>
      <c r="HA275" s="93"/>
      <c r="HB275" s="93"/>
      <c r="HC275" s="93"/>
      <c r="HD275" s="93"/>
      <c r="HE275" s="93"/>
      <c r="HF275" s="93"/>
    </row>
    <row r="276" spans="100:214" x14ac:dyDescent="0.25">
      <c r="CV276" s="93"/>
      <c r="DC276" s="93"/>
      <c r="DD276" s="93"/>
      <c r="DE276" s="93"/>
      <c r="DF276" s="93"/>
      <c r="DG276" s="93"/>
      <c r="DH276" s="93"/>
      <c r="DI276" s="93"/>
      <c r="DJ276" s="93"/>
      <c r="DK276" s="93"/>
      <c r="DL276" s="93"/>
      <c r="DM276" s="93"/>
      <c r="DN276" s="93"/>
      <c r="DO276" s="93"/>
      <c r="DP276" s="93"/>
      <c r="DQ276" s="93"/>
      <c r="DR276" s="93"/>
      <c r="EP276" s="93"/>
      <c r="EW276" s="93"/>
      <c r="EX276" s="93"/>
      <c r="EY276" s="93"/>
      <c r="EZ276" s="93"/>
      <c r="FA276" s="93"/>
      <c r="FB276" s="93"/>
      <c r="FC276" s="93"/>
      <c r="FD276" s="93"/>
      <c r="FE276" s="93"/>
      <c r="FF276" s="93"/>
      <c r="FG276" s="93"/>
      <c r="FH276" s="93"/>
      <c r="FI276" s="93"/>
      <c r="FJ276" s="93"/>
      <c r="FK276" s="93"/>
      <c r="FL276" s="93"/>
      <c r="GJ276" s="93"/>
      <c r="GQ276" s="93"/>
      <c r="GR276" s="93"/>
      <c r="GS276" s="93"/>
      <c r="GT276" s="93"/>
      <c r="GU276" s="93"/>
      <c r="GV276" s="93"/>
      <c r="GW276" s="93"/>
      <c r="GX276" s="93"/>
      <c r="GY276" s="93"/>
      <c r="GZ276" s="93"/>
      <c r="HA276" s="93"/>
      <c r="HB276" s="93"/>
      <c r="HC276" s="93"/>
      <c r="HD276" s="93"/>
      <c r="HE276" s="93"/>
      <c r="HF276" s="93"/>
    </row>
    <row r="277" spans="100:214" x14ac:dyDescent="0.25">
      <c r="CV277" s="93"/>
      <c r="DC277" s="93"/>
      <c r="DD277" s="93"/>
      <c r="DE277" s="93"/>
      <c r="DF277" s="93"/>
      <c r="DG277" s="93"/>
      <c r="DH277" s="93"/>
      <c r="DI277" s="93"/>
      <c r="DJ277" s="93"/>
      <c r="DK277" s="93"/>
      <c r="DL277" s="93"/>
      <c r="DM277" s="93"/>
      <c r="DN277" s="93"/>
      <c r="DO277" s="93"/>
      <c r="DP277" s="93"/>
      <c r="DQ277" s="93"/>
      <c r="DR277" s="93"/>
      <c r="EP277" s="93"/>
      <c r="EW277" s="93"/>
      <c r="EX277" s="93"/>
      <c r="EY277" s="93"/>
      <c r="EZ277" s="93"/>
      <c r="FA277" s="93"/>
      <c r="FB277" s="93"/>
      <c r="FC277" s="93"/>
      <c r="FD277" s="93"/>
      <c r="FE277" s="93"/>
      <c r="FF277" s="93"/>
      <c r="FG277" s="93"/>
      <c r="FH277" s="93"/>
      <c r="FI277" s="93"/>
      <c r="FJ277" s="93"/>
      <c r="FK277" s="93"/>
      <c r="FL277" s="93"/>
      <c r="GJ277" s="93"/>
      <c r="GQ277" s="93"/>
      <c r="GR277" s="93"/>
      <c r="GS277" s="93"/>
      <c r="GT277" s="93"/>
      <c r="GU277" s="93"/>
      <c r="GV277" s="93"/>
      <c r="GW277" s="93"/>
      <c r="GX277" s="93"/>
      <c r="GY277" s="93"/>
      <c r="GZ277" s="93"/>
      <c r="HA277" s="93"/>
      <c r="HB277" s="93"/>
      <c r="HC277" s="93"/>
      <c r="HD277" s="93"/>
      <c r="HE277" s="93"/>
      <c r="HF277" s="93"/>
    </row>
    <row r="278" spans="100:214" x14ac:dyDescent="0.25">
      <c r="CV278" s="93"/>
      <c r="DC278" s="93"/>
      <c r="DD278" s="93"/>
      <c r="DE278" s="93"/>
      <c r="DF278" s="93"/>
      <c r="DG278" s="93"/>
      <c r="DH278" s="93"/>
      <c r="DI278" s="93"/>
      <c r="DJ278" s="93"/>
      <c r="DK278" s="93"/>
      <c r="DL278" s="93"/>
      <c r="DM278" s="93"/>
      <c r="DN278" s="93"/>
      <c r="DO278" s="93"/>
      <c r="DP278" s="93"/>
      <c r="DQ278" s="93"/>
      <c r="DR278" s="93"/>
      <c r="EP278" s="93"/>
      <c r="EW278" s="93"/>
      <c r="EX278" s="93"/>
      <c r="EY278" s="93"/>
      <c r="EZ278" s="93"/>
      <c r="FA278" s="93"/>
      <c r="FB278" s="93"/>
      <c r="FC278" s="93"/>
      <c r="FD278" s="93"/>
      <c r="FE278" s="93"/>
      <c r="FF278" s="93"/>
      <c r="FG278" s="93"/>
      <c r="FH278" s="93"/>
      <c r="FI278" s="93"/>
      <c r="FJ278" s="93"/>
      <c r="FK278" s="93"/>
      <c r="FL278" s="93"/>
      <c r="GJ278" s="93"/>
      <c r="GQ278" s="93"/>
      <c r="GR278" s="93"/>
      <c r="GS278" s="93"/>
      <c r="GT278" s="93"/>
      <c r="GU278" s="93"/>
      <c r="GV278" s="93"/>
      <c r="GW278" s="93"/>
      <c r="GX278" s="93"/>
      <c r="GY278" s="93"/>
      <c r="GZ278" s="93"/>
      <c r="HA278" s="93"/>
      <c r="HB278" s="93"/>
      <c r="HC278" s="93"/>
      <c r="HD278" s="93"/>
      <c r="HE278" s="93"/>
      <c r="HF278" s="93"/>
    </row>
    <row r="279" spans="100:214" x14ac:dyDescent="0.25">
      <c r="CV279" s="93"/>
      <c r="DC279" s="93"/>
      <c r="DD279" s="93"/>
      <c r="DE279" s="93"/>
      <c r="DF279" s="93"/>
      <c r="DG279" s="93"/>
      <c r="DH279" s="93"/>
      <c r="DI279" s="93"/>
      <c r="DJ279" s="93"/>
      <c r="DK279" s="93"/>
      <c r="DL279" s="93"/>
      <c r="DM279" s="93"/>
      <c r="DN279" s="93"/>
      <c r="DO279" s="93"/>
      <c r="DP279" s="93"/>
      <c r="DQ279" s="93"/>
      <c r="DR279" s="93"/>
      <c r="EP279" s="93"/>
      <c r="EW279" s="93"/>
      <c r="EX279" s="93"/>
      <c r="EY279" s="93"/>
      <c r="EZ279" s="93"/>
      <c r="FA279" s="93"/>
      <c r="FB279" s="93"/>
      <c r="FC279" s="93"/>
      <c r="FD279" s="93"/>
      <c r="FE279" s="93"/>
      <c r="FF279" s="93"/>
      <c r="FG279" s="93"/>
      <c r="FH279" s="93"/>
      <c r="FI279" s="93"/>
      <c r="FJ279" s="93"/>
      <c r="FK279" s="93"/>
      <c r="FL279" s="93"/>
      <c r="GJ279" s="93"/>
      <c r="GQ279" s="93"/>
      <c r="GR279" s="93"/>
      <c r="GS279" s="93"/>
      <c r="GT279" s="93"/>
      <c r="GU279" s="93"/>
      <c r="GV279" s="93"/>
      <c r="GW279" s="93"/>
      <c r="GX279" s="93"/>
      <c r="GY279" s="93"/>
      <c r="GZ279" s="93"/>
      <c r="HA279" s="93"/>
      <c r="HB279" s="93"/>
      <c r="HC279" s="93"/>
      <c r="HD279" s="93"/>
      <c r="HE279" s="93"/>
      <c r="HF279" s="93"/>
    </row>
    <row r="280" spans="100:214" x14ac:dyDescent="0.25">
      <c r="CV280" s="93"/>
      <c r="DC280" s="93"/>
      <c r="DD280" s="93"/>
      <c r="DE280" s="93"/>
      <c r="DF280" s="93"/>
      <c r="DG280" s="93"/>
      <c r="DH280" s="93"/>
      <c r="DI280" s="93"/>
      <c r="DJ280" s="93"/>
      <c r="DK280" s="93"/>
      <c r="DL280" s="93"/>
      <c r="DM280" s="93"/>
      <c r="DN280" s="93"/>
      <c r="DO280" s="93"/>
      <c r="DP280" s="93"/>
      <c r="DQ280" s="93"/>
      <c r="DR280" s="93"/>
      <c r="EP280" s="93"/>
      <c r="EW280" s="93"/>
      <c r="EX280" s="93"/>
      <c r="EY280" s="93"/>
      <c r="EZ280" s="93"/>
      <c r="FA280" s="93"/>
      <c r="FB280" s="93"/>
      <c r="FC280" s="93"/>
      <c r="FD280" s="93"/>
      <c r="FE280" s="93"/>
      <c r="FF280" s="93"/>
      <c r="FG280" s="93"/>
      <c r="FH280" s="93"/>
      <c r="FI280" s="93"/>
      <c r="FJ280" s="93"/>
      <c r="FK280" s="93"/>
      <c r="FL280" s="93"/>
      <c r="GJ280" s="93"/>
      <c r="GQ280" s="93"/>
      <c r="GR280" s="93"/>
      <c r="GS280" s="93"/>
      <c r="GT280" s="93"/>
      <c r="GU280" s="93"/>
      <c r="GV280" s="93"/>
      <c r="GW280" s="93"/>
      <c r="GX280" s="93"/>
      <c r="GY280" s="93"/>
      <c r="GZ280" s="93"/>
      <c r="HA280" s="93"/>
      <c r="HB280" s="93"/>
      <c r="HC280" s="93"/>
      <c r="HD280" s="93"/>
      <c r="HE280" s="93"/>
      <c r="HF280" s="93"/>
    </row>
    <row r="281" spans="100:214" x14ac:dyDescent="0.25">
      <c r="CV281" s="93"/>
      <c r="DC281" s="93"/>
      <c r="DD281" s="93"/>
      <c r="DE281" s="93"/>
      <c r="DF281" s="93"/>
      <c r="DG281" s="93"/>
      <c r="DH281" s="93"/>
      <c r="DI281" s="93"/>
      <c r="DJ281" s="93"/>
      <c r="DK281" s="93"/>
      <c r="DL281" s="93"/>
      <c r="DM281" s="93"/>
      <c r="DN281" s="93"/>
      <c r="DO281" s="93"/>
      <c r="DP281" s="93"/>
      <c r="DQ281" s="93"/>
      <c r="DR281" s="93"/>
      <c r="EP281" s="93"/>
      <c r="EW281" s="93"/>
      <c r="EX281" s="93"/>
      <c r="EY281" s="93"/>
      <c r="EZ281" s="93"/>
      <c r="FA281" s="93"/>
      <c r="FB281" s="93"/>
      <c r="FC281" s="93"/>
      <c r="FD281" s="93"/>
      <c r="FE281" s="93"/>
      <c r="FF281" s="93"/>
      <c r="FG281" s="93"/>
      <c r="FH281" s="93"/>
      <c r="FI281" s="93"/>
      <c r="FJ281" s="93"/>
      <c r="FK281" s="93"/>
      <c r="FL281" s="93"/>
      <c r="GJ281" s="93"/>
      <c r="GQ281" s="93"/>
      <c r="GR281" s="93"/>
      <c r="GS281" s="93"/>
      <c r="GT281" s="93"/>
      <c r="GU281" s="93"/>
      <c r="GV281" s="93"/>
      <c r="GW281" s="93"/>
      <c r="GX281" s="93"/>
      <c r="GY281" s="93"/>
      <c r="GZ281" s="93"/>
      <c r="HA281" s="93"/>
      <c r="HB281" s="93"/>
      <c r="HC281" s="93"/>
      <c r="HD281" s="93"/>
      <c r="HE281" s="93"/>
      <c r="HF281" s="93"/>
    </row>
    <row r="282" spans="100:214" x14ac:dyDescent="0.25">
      <c r="CV282" s="93"/>
      <c r="DC282" s="93"/>
      <c r="DD282" s="93"/>
      <c r="DE282" s="93"/>
      <c r="DF282" s="93"/>
      <c r="DG282" s="93"/>
      <c r="DH282" s="93"/>
      <c r="DI282" s="93"/>
      <c r="DJ282" s="93"/>
      <c r="DK282" s="93"/>
      <c r="DL282" s="93"/>
      <c r="DM282" s="93"/>
      <c r="DN282" s="93"/>
      <c r="DO282" s="93"/>
      <c r="DP282" s="93"/>
      <c r="DQ282" s="93"/>
      <c r="DR282" s="93"/>
      <c r="EP282" s="93"/>
      <c r="EW282" s="93"/>
      <c r="EX282" s="93"/>
      <c r="EY282" s="93"/>
      <c r="EZ282" s="93"/>
      <c r="FA282" s="93"/>
      <c r="FB282" s="93"/>
      <c r="FC282" s="93"/>
      <c r="FD282" s="93"/>
      <c r="FE282" s="93"/>
      <c r="FF282" s="93"/>
      <c r="FG282" s="93"/>
      <c r="FH282" s="93"/>
      <c r="FI282" s="93"/>
      <c r="FJ282" s="93"/>
      <c r="FK282" s="93"/>
      <c r="FL282" s="93"/>
      <c r="GJ282" s="93"/>
      <c r="GQ282" s="93"/>
      <c r="GR282" s="93"/>
      <c r="GS282" s="93"/>
      <c r="GT282" s="93"/>
      <c r="GU282" s="93"/>
      <c r="GV282" s="93"/>
      <c r="GW282" s="93"/>
      <c r="GX282" s="93"/>
      <c r="GY282" s="93"/>
      <c r="GZ282" s="93"/>
      <c r="HA282" s="93"/>
      <c r="HB282" s="93"/>
      <c r="HC282" s="93"/>
      <c r="HD282" s="93"/>
      <c r="HE282" s="93"/>
      <c r="HF282" s="93"/>
    </row>
    <row r="283" spans="100:214" x14ac:dyDescent="0.25">
      <c r="CV283" s="93"/>
      <c r="DC283" s="93"/>
      <c r="DD283" s="93"/>
      <c r="DE283" s="93"/>
      <c r="DF283" s="93"/>
      <c r="DG283" s="93"/>
      <c r="DH283" s="93"/>
      <c r="DI283" s="93"/>
      <c r="DJ283" s="93"/>
      <c r="DK283" s="93"/>
      <c r="DL283" s="93"/>
      <c r="DM283" s="93"/>
      <c r="DN283" s="93"/>
      <c r="DO283" s="93"/>
      <c r="DP283" s="93"/>
      <c r="DQ283" s="93"/>
      <c r="DR283" s="93"/>
      <c r="EP283" s="93"/>
      <c r="EW283" s="93"/>
      <c r="EX283" s="93"/>
      <c r="EY283" s="93"/>
      <c r="EZ283" s="93"/>
      <c r="FA283" s="93"/>
      <c r="FB283" s="93"/>
      <c r="FC283" s="93"/>
      <c r="FD283" s="93"/>
      <c r="FE283" s="93"/>
      <c r="FF283" s="93"/>
      <c r="FG283" s="93"/>
      <c r="FH283" s="93"/>
      <c r="FI283" s="93"/>
      <c r="FJ283" s="93"/>
      <c r="FK283" s="93"/>
      <c r="FL283" s="93"/>
      <c r="GJ283" s="93"/>
      <c r="GQ283" s="93"/>
      <c r="GR283" s="93"/>
      <c r="GS283" s="93"/>
      <c r="GT283" s="93"/>
      <c r="GU283" s="93"/>
      <c r="GV283" s="93"/>
      <c r="GW283" s="93"/>
      <c r="GX283" s="93"/>
      <c r="GY283" s="93"/>
      <c r="GZ283" s="93"/>
      <c r="HA283" s="93"/>
      <c r="HB283" s="93"/>
      <c r="HC283" s="93"/>
      <c r="HD283" s="93"/>
      <c r="HE283" s="93"/>
      <c r="HF283" s="93"/>
    </row>
    <row r="284" spans="100:214" x14ac:dyDescent="0.25">
      <c r="CV284" s="93"/>
      <c r="DC284" s="93"/>
      <c r="DD284" s="93"/>
      <c r="DE284" s="93"/>
      <c r="DF284" s="93"/>
      <c r="DG284" s="93"/>
      <c r="DH284" s="93"/>
      <c r="DI284" s="93"/>
      <c r="DJ284" s="93"/>
      <c r="DK284" s="93"/>
      <c r="DL284" s="93"/>
      <c r="DM284" s="93"/>
      <c r="DN284" s="93"/>
      <c r="DO284" s="93"/>
      <c r="DP284" s="93"/>
      <c r="DQ284" s="93"/>
      <c r="DR284" s="93"/>
      <c r="EP284" s="93"/>
      <c r="EW284" s="93"/>
      <c r="EX284" s="93"/>
      <c r="EY284" s="93"/>
      <c r="EZ284" s="93"/>
      <c r="FA284" s="93"/>
      <c r="FB284" s="93"/>
      <c r="FC284" s="93"/>
      <c r="FD284" s="93"/>
      <c r="FE284" s="93"/>
      <c r="FF284" s="93"/>
      <c r="FG284" s="93"/>
      <c r="FH284" s="93"/>
      <c r="FI284" s="93"/>
      <c r="FJ284" s="93"/>
      <c r="FK284" s="93"/>
      <c r="FL284" s="93"/>
      <c r="GJ284" s="93"/>
      <c r="GQ284" s="93"/>
      <c r="GR284" s="93"/>
      <c r="GS284" s="93"/>
      <c r="GT284" s="93"/>
      <c r="GU284" s="93"/>
      <c r="GV284" s="93"/>
      <c r="GW284" s="93"/>
      <c r="GX284" s="93"/>
      <c r="GY284" s="93"/>
      <c r="GZ284" s="93"/>
      <c r="HA284" s="93"/>
      <c r="HB284" s="93"/>
      <c r="HC284" s="93"/>
      <c r="HD284" s="93"/>
      <c r="HE284" s="93"/>
      <c r="HF284" s="93"/>
    </row>
    <row r="285" spans="100:214" x14ac:dyDescent="0.25">
      <c r="CV285" s="93"/>
      <c r="DC285" s="93"/>
      <c r="DD285" s="93"/>
      <c r="DE285" s="93"/>
      <c r="DF285" s="93"/>
      <c r="DG285" s="93"/>
      <c r="DH285" s="93"/>
      <c r="DI285" s="93"/>
      <c r="DJ285" s="93"/>
      <c r="DK285" s="93"/>
      <c r="DL285" s="93"/>
      <c r="DM285" s="93"/>
      <c r="DN285" s="93"/>
      <c r="DO285" s="93"/>
      <c r="DP285" s="93"/>
      <c r="DQ285" s="93"/>
      <c r="DR285" s="93"/>
      <c r="EP285" s="93"/>
      <c r="EW285" s="93"/>
      <c r="EX285" s="93"/>
      <c r="EY285" s="93"/>
      <c r="EZ285" s="93"/>
      <c r="FA285" s="93"/>
      <c r="FB285" s="93"/>
      <c r="FC285" s="93"/>
      <c r="FD285" s="93"/>
      <c r="FE285" s="93"/>
      <c r="FF285" s="93"/>
      <c r="FG285" s="93"/>
      <c r="FH285" s="93"/>
      <c r="FI285" s="93"/>
      <c r="FJ285" s="93"/>
      <c r="FK285" s="93"/>
      <c r="FL285" s="93"/>
      <c r="GJ285" s="93"/>
      <c r="GQ285" s="93"/>
      <c r="GR285" s="93"/>
      <c r="GS285" s="93"/>
      <c r="GT285" s="93"/>
      <c r="GU285" s="93"/>
      <c r="GV285" s="93"/>
      <c r="GW285" s="93"/>
      <c r="GX285" s="93"/>
      <c r="GY285" s="93"/>
      <c r="GZ285" s="93"/>
      <c r="HA285" s="93"/>
      <c r="HB285" s="93"/>
      <c r="HC285" s="93"/>
      <c r="HD285" s="93"/>
      <c r="HE285" s="93"/>
      <c r="HF285" s="93"/>
    </row>
    <row r="286" spans="100:214" x14ac:dyDescent="0.25">
      <c r="CV286" s="93"/>
      <c r="DC286" s="93"/>
      <c r="DD286" s="93"/>
      <c r="DE286" s="93"/>
      <c r="DF286" s="93"/>
      <c r="DG286" s="93"/>
      <c r="DH286" s="93"/>
      <c r="DI286" s="93"/>
      <c r="DJ286" s="93"/>
      <c r="DK286" s="93"/>
      <c r="DL286" s="93"/>
      <c r="DM286" s="93"/>
      <c r="DN286" s="93"/>
      <c r="DO286" s="93"/>
      <c r="DP286" s="93"/>
      <c r="DQ286" s="93"/>
      <c r="DR286" s="93"/>
      <c r="EP286" s="93"/>
      <c r="EW286" s="93"/>
      <c r="EX286" s="93"/>
      <c r="EY286" s="93"/>
      <c r="EZ286" s="93"/>
      <c r="FA286" s="93"/>
      <c r="FB286" s="93"/>
      <c r="FC286" s="93"/>
      <c r="FD286" s="93"/>
      <c r="FE286" s="93"/>
      <c r="FF286" s="93"/>
      <c r="FG286" s="93"/>
      <c r="FH286" s="93"/>
      <c r="FI286" s="93"/>
      <c r="FJ286" s="93"/>
      <c r="FK286" s="93"/>
      <c r="FL286" s="93"/>
      <c r="GJ286" s="93"/>
      <c r="GQ286" s="93"/>
      <c r="GR286" s="93"/>
      <c r="GS286" s="93"/>
      <c r="GT286" s="93"/>
      <c r="GU286" s="93"/>
      <c r="GV286" s="93"/>
      <c r="GW286" s="93"/>
      <c r="GX286" s="93"/>
      <c r="GY286" s="93"/>
      <c r="GZ286" s="93"/>
      <c r="HA286" s="93"/>
      <c r="HB286" s="93"/>
      <c r="HC286" s="93"/>
      <c r="HD286" s="93"/>
      <c r="HE286" s="93"/>
      <c r="HF286" s="93"/>
    </row>
    <row r="287" spans="100:214" x14ac:dyDescent="0.25">
      <c r="CV287" s="93"/>
      <c r="DC287" s="93"/>
      <c r="DD287" s="93"/>
      <c r="DE287" s="93"/>
      <c r="DF287" s="93"/>
      <c r="DG287" s="93"/>
      <c r="DH287" s="93"/>
      <c r="DI287" s="93"/>
      <c r="DJ287" s="93"/>
      <c r="DK287" s="93"/>
      <c r="DL287" s="93"/>
      <c r="DM287" s="93"/>
      <c r="DN287" s="93"/>
      <c r="DO287" s="93"/>
      <c r="DP287" s="93"/>
      <c r="DQ287" s="93"/>
      <c r="DR287" s="93"/>
      <c r="EP287" s="93"/>
      <c r="EW287" s="93"/>
      <c r="EX287" s="93"/>
      <c r="EY287" s="93"/>
      <c r="EZ287" s="93"/>
      <c r="FA287" s="93"/>
      <c r="FB287" s="93"/>
      <c r="FC287" s="93"/>
      <c r="FD287" s="93"/>
      <c r="FE287" s="93"/>
      <c r="FF287" s="93"/>
      <c r="FG287" s="93"/>
      <c r="FH287" s="93"/>
      <c r="FI287" s="93"/>
      <c r="FJ287" s="93"/>
      <c r="FK287" s="93"/>
      <c r="FL287" s="93"/>
      <c r="GJ287" s="93"/>
      <c r="GQ287" s="93"/>
      <c r="GR287" s="93"/>
      <c r="GS287" s="93"/>
      <c r="GT287" s="93"/>
      <c r="GU287" s="93"/>
      <c r="GV287" s="93"/>
      <c r="GW287" s="93"/>
      <c r="GX287" s="93"/>
      <c r="GY287" s="93"/>
      <c r="GZ287" s="93"/>
      <c r="HA287" s="93"/>
      <c r="HB287" s="93"/>
      <c r="HC287" s="93"/>
      <c r="HD287" s="93"/>
      <c r="HE287" s="93"/>
      <c r="HF287" s="93"/>
    </row>
    <row r="288" spans="100:214" x14ac:dyDescent="0.25">
      <c r="CV288" s="93"/>
      <c r="DC288" s="93"/>
      <c r="DD288" s="93"/>
      <c r="DE288" s="93"/>
      <c r="DF288" s="93"/>
      <c r="DG288" s="93"/>
      <c r="DH288" s="93"/>
      <c r="DI288" s="93"/>
      <c r="DJ288" s="93"/>
      <c r="DK288" s="93"/>
      <c r="DL288" s="93"/>
      <c r="DM288" s="93"/>
      <c r="DN288" s="93"/>
      <c r="DO288" s="93"/>
      <c r="DP288" s="93"/>
      <c r="DQ288" s="93"/>
      <c r="DR288" s="93"/>
      <c r="EP288" s="93"/>
      <c r="EW288" s="93"/>
      <c r="EX288" s="93"/>
      <c r="EY288" s="93"/>
      <c r="EZ288" s="93"/>
      <c r="FA288" s="93"/>
      <c r="FB288" s="93"/>
      <c r="FC288" s="93"/>
      <c r="FD288" s="93"/>
      <c r="FE288" s="93"/>
      <c r="FF288" s="93"/>
      <c r="FG288" s="93"/>
      <c r="FH288" s="93"/>
      <c r="FI288" s="93"/>
      <c r="FJ288" s="93"/>
      <c r="FK288" s="93"/>
      <c r="FL288" s="93"/>
      <c r="GJ288" s="93"/>
      <c r="GQ288" s="93"/>
      <c r="GR288" s="93"/>
      <c r="GS288" s="93"/>
      <c r="GT288" s="93"/>
      <c r="GU288" s="93"/>
      <c r="GV288" s="93"/>
      <c r="GW288" s="93"/>
      <c r="GX288" s="93"/>
      <c r="GY288" s="93"/>
      <c r="GZ288" s="93"/>
      <c r="HA288" s="93"/>
      <c r="HB288" s="93"/>
      <c r="HC288" s="93"/>
      <c r="HD288" s="93"/>
      <c r="HE288" s="93"/>
      <c r="HF288" s="93"/>
    </row>
    <row r="289" spans="100:214" x14ac:dyDescent="0.25">
      <c r="CV289" s="93"/>
      <c r="DC289" s="93"/>
      <c r="DD289" s="93"/>
      <c r="DE289" s="93"/>
      <c r="DF289" s="93"/>
      <c r="DG289" s="93"/>
      <c r="DH289" s="93"/>
      <c r="DI289" s="93"/>
      <c r="DJ289" s="93"/>
      <c r="DK289" s="93"/>
      <c r="DL289" s="93"/>
      <c r="DM289" s="93"/>
      <c r="DN289" s="93"/>
      <c r="DO289" s="93"/>
      <c r="DP289" s="93"/>
      <c r="DQ289" s="93"/>
      <c r="DR289" s="93"/>
      <c r="EP289" s="93"/>
      <c r="EW289" s="93"/>
      <c r="EX289" s="93"/>
      <c r="EY289" s="93"/>
      <c r="EZ289" s="93"/>
      <c r="FA289" s="93"/>
      <c r="FB289" s="93"/>
      <c r="FC289" s="93"/>
      <c r="FD289" s="93"/>
      <c r="FE289" s="93"/>
      <c r="FF289" s="93"/>
      <c r="FG289" s="93"/>
      <c r="FH289" s="93"/>
      <c r="FI289" s="93"/>
      <c r="FJ289" s="93"/>
      <c r="FK289" s="93"/>
      <c r="FL289" s="93"/>
      <c r="GJ289" s="93"/>
      <c r="GQ289" s="93"/>
      <c r="GR289" s="93"/>
      <c r="GS289" s="93"/>
      <c r="GT289" s="93"/>
      <c r="GU289" s="93"/>
      <c r="GV289" s="93"/>
      <c r="GW289" s="93"/>
      <c r="GX289" s="93"/>
      <c r="GY289" s="93"/>
      <c r="GZ289" s="93"/>
      <c r="HA289" s="93"/>
      <c r="HB289" s="93"/>
      <c r="HC289" s="93"/>
      <c r="HD289" s="93"/>
      <c r="HE289" s="93"/>
      <c r="HF289" s="93"/>
    </row>
    <row r="290" spans="100:214" x14ac:dyDescent="0.25">
      <c r="CV290" s="93"/>
      <c r="DC290" s="93"/>
      <c r="DD290" s="93"/>
      <c r="DE290" s="93"/>
      <c r="DF290" s="93"/>
      <c r="DG290" s="93"/>
      <c r="DH290" s="93"/>
      <c r="DI290" s="93"/>
      <c r="DJ290" s="93"/>
      <c r="DK290" s="93"/>
      <c r="DL290" s="93"/>
      <c r="DM290" s="93"/>
      <c r="DN290" s="93"/>
      <c r="DO290" s="93"/>
      <c r="DP290" s="93"/>
      <c r="DQ290" s="93"/>
      <c r="DR290" s="93"/>
      <c r="EP290" s="93"/>
      <c r="EW290" s="93"/>
      <c r="EX290" s="93"/>
      <c r="EY290" s="93"/>
      <c r="EZ290" s="93"/>
      <c r="FA290" s="93"/>
      <c r="FB290" s="93"/>
      <c r="FC290" s="93"/>
      <c r="FD290" s="93"/>
      <c r="FE290" s="93"/>
      <c r="FF290" s="93"/>
      <c r="FG290" s="93"/>
      <c r="FH290" s="93"/>
      <c r="FI290" s="93"/>
      <c r="FJ290" s="93"/>
      <c r="FK290" s="93"/>
      <c r="FL290" s="93"/>
      <c r="GJ290" s="93"/>
      <c r="GQ290" s="93"/>
      <c r="GR290" s="93"/>
      <c r="GS290" s="93"/>
      <c r="GT290" s="93"/>
      <c r="GU290" s="93"/>
      <c r="GV290" s="93"/>
      <c r="GW290" s="93"/>
      <c r="GX290" s="93"/>
      <c r="GY290" s="93"/>
      <c r="GZ290" s="93"/>
      <c r="HA290" s="93"/>
      <c r="HB290" s="93"/>
      <c r="HC290" s="93"/>
      <c r="HD290" s="93"/>
      <c r="HE290" s="93"/>
      <c r="HF290" s="93"/>
    </row>
    <row r="291" spans="100:214" x14ac:dyDescent="0.25">
      <c r="CV291" s="93"/>
      <c r="DC291" s="93"/>
      <c r="DD291" s="93"/>
      <c r="DE291" s="93"/>
      <c r="DF291" s="93"/>
      <c r="DG291" s="93"/>
      <c r="DH291" s="93"/>
      <c r="DI291" s="93"/>
      <c r="DJ291" s="93"/>
      <c r="DK291" s="93"/>
      <c r="DL291" s="93"/>
      <c r="DM291" s="93"/>
      <c r="DN291" s="93"/>
      <c r="DO291" s="93"/>
      <c r="DP291" s="93"/>
      <c r="DQ291" s="93"/>
      <c r="DR291" s="93"/>
      <c r="EP291" s="93"/>
      <c r="EW291" s="93"/>
      <c r="EX291" s="93"/>
      <c r="EY291" s="93"/>
      <c r="EZ291" s="93"/>
      <c r="FA291" s="93"/>
      <c r="FB291" s="93"/>
      <c r="FC291" s="93"/>
      <c r="FD291" s="93"/>
      <c r="FE291" s="93"/>
      <c r="FF291" s="93"/>
      <c r="FG291" s="93"/>
      <c r="FH291" s="93"/>
      <c r="FI291" s="93"/>
      <c r="FJ291" s="93"/>
      <c r="FK291" s="93"/>
      <c r="FL291" s="93"/>
      <c r="GJ291" s="93"/>
      <c r="GQ291" s="93"/>
      <c r="GR291" s="93"/>
      <c r="GS291" s="93"/>
      <c r="GT291" s="93"/>
      <c r="GU291" s="93"/>
      <c r="GV291" s="93"/>
      <c r="GW291" s="93"/>
      <c r="GX291" s="93"/>
      <c r="GY291" s="93"/>
      <c r="GZ291" s="93"/>
      <c r="HA291" s="93"/>
      <c r="HB291" s="93"/>
      <c r="HC291" s="93"/>
      <c r="HD291" s="93"/>
      <c r="HE291" s="93"/>
      <c r="HF291" s="93"/>
    </row>
    <row r="292" spans="100:214" x14ac:dyDescent="0.25">
      <c r="CV292" s="93"/>
      <c r="DC292" s="93"/>
      <c r="DD292" s="93"/>
      <c r="DE292" s="93"/>
      <c r="DF292" s="93"/>
      <c r="DG292" s="93"/>
      <c r="DH292" s="93"/>
      <c r="DI292" s="93"/>
      <c r="DJ292" s="93"/>
      <c r="DK292" s="93"/>
      <c r="DL292" s="93"/>
      <c r="DM292" s="93"/>
      <c r="DN292" s="93"/>
      <c r="DO292" s="93"/>
      <c r="DP292" s="93"/>
      <c r="DQ292" s="93"/>
      <c r="DR292" s="93"/>
      <c r="EP292" s="93"/>
      <c r="EW292" s="93"/>
      <c r="EX292" s="93"/>
      <c r="EY292" s="93"/>
      <c r="EZ292" s="93"/>
      <c r="FA292" s="93"/>
      <c r="FB292" s="93"/>
      <c r="FC292" s="93"/>
      <c r="FD292" s="93"/>
      <c r="FE292" s="93"/>
      <c r="FF292" s="93"/>
      <c r="FG292" s="93"/>
      <c r="FH292" s="93"/>
      <c r="FI292" s="93"/>
      <c r="FJ292" s="93"/>
      <c r="FK292" s="93"/>
      <c r="FL292" s="93"/>
      <c r="GJ292" s="93"/>
      <c r="GQ292" s="93"/>
      <c r="GR292" s="93"/>
      <c r="GS292" s="93"/>
      <c r="GT292" s="93"/>
      <c r="GU292" s="93"/>
      <c r="GV292" s="93"/>
      <c r="GW292" s="93"/>
      <c r="GX292" s="93"/>
      <c r="GY292" s="93"/>
      <c r="GZ292" s="93"/>
      <c r="HA292" s="93"/>
      <c r="HB292" s="93"/>
      <c r="HC292" s="93"/>
      <c r="HD292" s="93"/>
      <c r="HE292" s="93"/>
      <c r="HF292" s="93"/>
    </row>
    <row r="293" spans="100:214" x14ac:dyDescent="0.25">
      <c r="CV293" s="93"/>
      <c r="DC293" s="93"/>
      <c r="DD293" s="93"/>
      <c r="DE293" s="93"/>
      <c r="DF293" s="93"/>
      <c r="DG293" s="93"/>
      <c r="DH293" s="93"/>
      <c r="DI293" s="93"/>
      <c r="DJ293" s="93"/>
      <c r="DK293" s="93"/>
      <c r="DL293" s="93"/>
      <c r="DM293" s="93"/>
      <c r="DN293" s="93"/>
      <c r="DO293" s="93"/>
      <c r="DP293" s="93"/>
      <c r="DQ293" s="93"/>
      <c r="DR293" s="93"/>
      <c r="EP293" s="93"/>
      <c r="EW293" s="93"/>
      <c r="EX293" s="93"/>
      <c r="EY293" s="93"/>
      <c r="EZ293" s="93"/>
      <c r="FA293" s="93"/>
      <c r="FB293" s="93"/>
      <c r="FC293" s="93"/>
      <c r="FD293" s="93"/>
      <c r="FE293" s="93"/>
      <c r="FF293" s="93"/>
      <c r="FG293" s="93"/>
      <c r="FH293" s="93"/>
      <c r="FI293" s="93"/>
      <c r="FJ293" s="93"/>
      <c r="FK293" s="93"/>
      <c r="FL293" s="93"/>
      <c r="GJ293" s="93"/>
      <c r="GQ293" s="93"/>
      <c r="GR293" s="93"/>
      <c r="GS293" s="93"/>
      <c r="GT293" s="93"/>
      <c r="GU293" s="93"/>
      <c r="GV293" s="93"/>
      <c r="GW293" s="93"/>
      <c r="GX293" s="93"/>
      <c r="GY293" s="93"/>
      <c r="GZ293" s="93"/>
      <c r="HA293" s="93"/>
      <c r="HB293" s="93"/>
      <c r="HC293" s="93"/>
      <c r="HD293" s="93"/>
      <c r="HE293" s="93"/>
      <c r="HF293" s="93"/>
    </row>
    <row r="294" spans="100:214" x14ac:dyDescent="0.25">
      <c r="CV294" s="93"/>
      <c r="DC294" s="93"/>
      <c r="DD294" s="93"/>
      <c r="DE294" s="93"/>
      <c r="DF294" s="93"/>
      <c r="DG294" s="93"/>
      <c r="DH294" s="93"/>
      <c r="DI294" s="93"/>
      <c r="DJ294" s="93"/>
      <c r="DK294" s="93"/>
      <c r="DL294" s="93"/>
      <c r="DM294" s="93"/>
      <c r="DN294" s="93"/>
      <c r="DO294" s="93"/>
      <c r="DP294" s="93"/>
      <c r="DQ294" s="93"/>
      <c r="DR294" s="93"/>
      <c r="EP294" s="93"/>
      <c r="EW294" s="93"/>
      <c r="EX294" s="93"/>
      <c r="EY294" s="93"/>
      <c r="EZ294" s="93"/>
      <c r="FA294" s="93"/>
      <c r="FB294" s="93"/>
      <c r="FC294" s="93"/>
      <c r="FD294" s="93"/>
      <c r="FE294" s="93"/>
      <c r="FF294" s="93"/>
      <c r="FG294" s="93"/>
      <c r="FH294" s="93"/>
      <c r="FI294" s="93"/>
      <c r="FJ294" s="93"/>
      <c r="FK294" s="93"/>
      <c r="FL294" s="93"/>
      <c r="GJ294" s="93"/>
      <c r="GQ294" s="93"/>
      <c r="GR294" s="93"/>
      <c r="GS294" s="93"/>
      <c r="GT294" s="93"/>
      <c r="GU294" s="93"/>
      <c r="GV294" s="93"/>
      <c r="GW294" s="93"/>
      <c r="GX294" s="93"/>
      <c r="GY294" s="93"/>
      <c r="GZ294" s="93"/>
      <c r="HA294" s="93"/>
      <c r="HB294" s="93"/>
      <c r="HC294" s="93"/>
      <c r="HD294" s="93"/>
      <c r="HE294" s="93"/>
      <c r="HF294" s="93"/>
    </row>
    <row r="295" spans="100:214" x14ac:dyDescent="0.25">
      <c r="CV295" s="93"/>
      <c r="DC295" s="93"/>
      <c r="DD295" s="93"/>
      <c r="DE295" s="93"/>
      <c r="DF295" s="93"/>
      <c r="DG295" s="93"/>
      <c r="DH295" s="93"/>
      <c r="DI295" s="93"/>
      <c r="DJ295" s="93"/>
      <c r="DK295" s="93"/>
      <c r="DL295" s="93"/>
      <c r="DM295" s="93"/>
      <c r="DN295" s="93"/>
      <c r="DO295" s="93"/>
      <c r="DP295" s="93"/>
      <c r="DQ295" s="93"/>
      <c r="DR295" s="93"/>
      <c r="EP295" s="93"/>
      <c r="EW295" s="93"/>
      <c r="EX295" s="93"/>
      <c r="EY295" s="93"/>
      <c r="EZ295" s="93"/>
      <c r="FA295" s="93"/>
      <c r="FB295" s="93"/>
      <c r="FC295" s="93"/>
      <c r="FD295" s="93"/>
      <c r="FE295" s="93"/>
      <c r="FF295" s="93"/>
      <c r="FG295" s="93"/>
      <c r="FH295" s="93"/>
      <c r="FI295" s="93"/>
      <c r="FJ295" s="93"/>
      <c r="FK295" s="93"/>
      <c r="FL295" s="93"/>
      <c r="GJ295" s="93"/>
      <c r="GQ295" s="93"/>
      <c r="GR295" s="93"/>
      <c r="GS295" s="93"/>
      <c r="GT295" s="93"/>
      <c r="GU295" s="93"/>
      <c r="GV295" s="93"/>
      <c r="GW295" s="93"/>
      <c r="GX295" s="93"/>
      <c r="GY295" s="93"/>
      <c r="GZ295" s="93"/>
      <c r="HA295" s="93"/>
      <c r="HB295" s="93"/>
      <c r="HC295" s="93"/>
      <c r="HD295" s="93"/>
      <c r="HE295" s="93"/>
      <c r="HF295" s="93"/>
    </row>
    <row r="296" spans="100:214" x14ac:dyDescent="0.25">
      <c r="CV296" s="93"/>
      <c r="DC296" s="93"/>
      <c r="DD296" s="93"/>
      <c r="DE296" s="93"/>
      <c r="DF296" s="93"/>
      <c r="DG296" s="93"/>
      <c r="DH296" s="93"/>
      <c r="DI296" s="93"/>
      <c r="DJ296" s="93"/>
      <c r="DK296" s="93"/>
      <c r="DL296" s="93"/>
      <c r="DM296" s="93"/>
      <c r="DN296" s="93"/>
      <c r="DO296" s="93"/>
      <c r="DP296" s="93"/>
      <c r="DQ296" s="93"/>
      <c r="DR296" s="93"/>
      <c r="EP296" s="93"/>
      <c r="EW296" s="93"/>
      <c r="EX296" s="93"/>
      <c r="EY296" s="93"/>
      <c r="EZ296" s="93"/>
      <c r="FA296" s="93"/>
      <c r="FB296" s="93"/>
      <c r="FC296" s="93"/>
      <c r="FD296" s="93"/>
      <c r="FE296" s="93"/>
      <c r="FF296" s="93"/>
      <c r="FG296" s="93"/>
      <c r="FH296" s="93"/>
      <c r="FI296" s="93"/>
      <c r="FJ296" s="93"/>
      <c r="FK296" s="93"/>
      <c r="FL296" s="93"/>
      <c r="GJ296" s="93"/>
      <c r="GQ296" s="93"/>
      <c r="GR296" s="93"/>
      <c r="GS296" s="93"/>
      <c r="GT296" s="93"/>
      <c r="GU296" s="93"/>
      <c r="GV296" s="93"/>
      <c r="GW296" s="93"/>
      <c r="GX296" s="93"/>
      <c r="GY296" s="93"/>
      <c r="GZ296" s="93"/>
      <c r="HA296" s="93"/>
      <c r="HB296" s="93"/>
      <c r="HC296" s="93"/>
      <c r="HD296" s="93"/>
      <c r="HE296" s="93"/>
      <c r="HF296" s="93"/>
    </row>
    <row r="297" spans="100:214" x14ac:dyDescent="0.25">
      <c r="CV297" s="93"/>
      <c r="DC297" s="93"/>
      <c r="DD297" s="93"/>
      <c r="DE297" s="93"/>
      <c r="DF297" s="93"/>
      <c r="DG297" s="93"/>
      <c r="DH297" s="93"/>
      <c r="DI297" s="93"/>
      <c r="DJ297" s="93"/>
      <c r="DK297" s="93"/>
      <c r="DL297" s="93"/>
      <c r="DM297" s="93"/>
      <c r="DN297" s="93"/>
      <c r="DO297" s="93"/>
      <c r="DP297" s="93"/>
      <c r="DQ297" s="93"/>
      <c r="DR297" s="93"/>
      <c r="EP297" s="93"/>
      <c r="EW297" s="93"/>
      <c r="EX297" s="93"/>
      <c r="EY297" s="93"/>
      <c r="EZ297" s="93"/>
      <c r="FA297" s="93"/>
      <c r="FB297" s="93"/>
      <c r="FC297" s="93"/>
      <c r="FD297" s="93"/>
      <c r="FE297" s="93"/>
      <c r="FF297" s="93"/>
      <c r="FG297" s="93"/>
      <c r="FH297" s="93"/>
      <c r="FI297" s="93"/>
      <c r="FJ297" s="93"/>
      <c r="FK297" s="93"/>
      <c r="FL297" s="93"/>
      <c r="GJ297" s="93"/>
      <c r="GQ297" s="93"/>
      <c r="GR297" s="93"/>
      <c r="GS297" s="93"/>
      <c r="GT297" s="93"/>
      <c r="GU297" s="93"/>
      <c r="GV297" s="93"/>
      <c r="GW297" s="93"/>
      <c r="GX297" s="93"/>
      <c r="GY297" s="93"/>
      <c r="GZ297" s="93"/>
      <c r="HA297" s="93"/>
      <c r="HB297" s="93"/>
      <c r="HC297" s="93"/>
      <c r="HD297" s="93"/>
      <c r="HE297" s="93"/>
      <c r="HF297" s="93"/>
    </row>
    <row r="298" spans="100:214" x14ac:dyDescent="0.25">
      <c r="CV298" s="93"/>
      <c r="DC298" s="93"/>
      <c r="DD298" s="93"/>
      <c r="DE298" s="93"/>
      <c r="DF298" s="93"/>
      <c r="DG298" s="93"/>
      <c r="DH298" s="93"/>
      <c r="DI298" s="93"/>
      <c r="DJ298" s="93"/>
      <c r="DK298" s="93"/>
      <c r="DL298" s="93"/>
      <c r="DM298" s="93"/>
      <c r="DN298" s="93"/>
      <c r="DO298" s="93"/>
      <c r="DP298" s="93"/>
      <c r="DQ298" s="93"/>
      <c r="DR298" s="93"/>
      <c r="EP298" s="93"/>
      <c r="EW298" s="93"/>
      <c r="EX298" s="93"/>
      <c r="EY298" s="93"/>
      <c r="EZ298" s="93"/>
      <c r="FA298" s="93"/>
      <c r="FB298" s="93"/>
      <c r="FC298" s="93"/>
      <c r="FD298" s="93"/>
      <c r="FE298" s="93"/>
      <c r="FF298" s="93"/>
      <c r="FG298" s="93"/>
      <c r="FH298" s="93"/>
      <c r="FI298" s="93"/>
      <c r="FJ298" s="93"/>
      <c r="FK298" s="93"/>
      <c r="FL298" s="93"/>
      <c r="GJ298" s="93"/>
      <c r="GQ298" s="93"/>
      <c r="GR298" s="93"/>
      <c r="GS298" s="93"/>
      <c r="GT298" s="93"/>
      <c r="GU298" s="93"/>
      <c r="GV298" s="93"/>
      <c r="GW298" s="93"/>
      <c r="GX298" s="93"/>
      <c r="GY298" s="93"/>
      <c r="GZ298" s="93"/>
      <c r="HA298" s="93"/>
      <c r="HB298" s="93"/>
      <c r="HC298" s="93"/>
      <c r="HD298" s="93"/>
      <c r="HE298" s="93"/>
      <c r="HF298" s="93"/>
    </row>
    <row r="299" spans="100:214" x14ac:dyDescent="0.25">
      <c r="CV299" s="93"/>
      <c r="DC299" s="93"/>
      <c r="DD299" s="93"/>
      <c r="DE299" s="93"/>
      <c r="DF299" s="93"/>
      <c r="DG299" s="93"/>
      <c r="DH299" s="93"/>
      <c r="DI299" s="93"/>
      <c r="DJ299" s="93"/>
      <c r="DK299" s="93"/>
      <c r="DL299" s="93"/>
      <c r="DM299" s="93"/>
      <c r="DN299" s="93"/>
      <c r="DO299" s="93"/>
      <c r="DP299" s="93"/>
      <c r="DQ299" s="93"/>
      <c r="DR299" s="93"/>
      <c r="EP299" s="93"/>
      <c r="EW299" s="93"/>
      <c r="EX299" s="93"/>
      <c r="EY299" s="93"/>
      <c r="EZ299" s="93"/>
      <c r="FA299" s="93"/>
      <c r="FB299" s="93"/>
      <c r="FC299" s="93"/>
      <c r="FD299" s="93"/>
      <c r="FE299" s="93"/>
      <c r="FF299" s="93"/>
      <c r="FG299" s="93"/>
      <c r="FH299" s="93"/>
      <c r="FI299" s="93"/>
      <c r="FJ299" s="93"/>
      <c r="FK299" s="93"/>
      <c r="FL299" s="93"/>
      <c r="GJ299" s="93"/>
      <c r="GQ299" s="93"/>
      <c r="GR299" s="93"/>
      <c r="GS299" s="93"/>
      <c r="GT299" s="93"/>
      <c r="GU299" s="93"/>
      <c r="GV299" s="93"/>
      <c r="GW299" s="93"/>
      <c r="GX299" s="93"/>
      <c r="GY299" s="93"/>
      <c r="GZ299" s="93"/>
      <c r="HA299" s="93"/>
      <c r="HB299" s="93"/>
      <c r="HC299" s="93"/>
      <c r="HD299" s="93"/>
      <c r="HE299" s="93"/>
      <c r="HF299" s="93"/>
    </row>
    <row r="300" spans="100:214" x14ac:dyDescent="0.25">
      <c r="CV300" s="93"/>
      <c r="DC300" s="93"/>
      <c r="DD300" s="93"/>
      <c r="DE300" s="93"/>
      <c r="DF300" s="93"/>
      <c r="DG300" s="93"/>
      <c r="DH300" s="93"/>
      <c r="DI300" s="93"/>
      <c r="DJ300" s="93"/>
      <c r="DK300" s="93"/>
      <c r="DL300" s="93"/>
      <c r="DM300" s="93"/>
      <c r="DN300" s="93"/>
      <c r="DO300" s="93"/>
      <c r="DP300" s="93"/>
      <c r="DQ300" s="93"/>
      <c r="DR300" s="93"/>
      <c r="EP300" s="93"/>
      <c r="EW300" s="93"/>
      <c r="EX300" s="93"/>
      <c r="EY300" s="93"/>
      <c r="EZ300" s="93"/>
      <c r="FA300" s="93"/>
      <c r="FB300" s="93"/>
      <c r="FC300" s="93"/>
      <c r="FD300" s="93"/>
      <c r="FE300" s="93"/>
      <c r="FF300" s="93"/>
      <c r="FG300" s="93"/>
      <c r="FH300" s="93"/>
      <c r="FI300" s="93"/>
      <c r="FJ300" s="93"/>
      <c r="FK300" s="93"/>
      <c r="FL300" s="93"/>
      <c r="GJ300" s="93"/>
      <c r="GQ300" s="93"/>
      <c r="GR300" s="93"/>
      <c r="GS300" s="93"/>
      <c r="GT300" s="93"/>
      <c r="GU300" s="93"/>
      <c r="GV300" s="93"/>
      <c r="GW300" s="93"/>
      <c r="GX300" s="93"/>
      <c r="GY300" s="93"/>
      <c r="GZ300" s="93"/>
      <c r="HA300" s="93"/>
      <c r="HB300" s="93"/>
      <c r="HC300" s="93"/>
      <c r="HD300" s="93"/>
      <c r="HE300" s="93"/>
      <c r="HF300" s="93"/>
    </row>
    <row r="301" spans="100:214" x14ac:dyDescent="0.25">
      <c r="CV301" s="93"/>
      <c r="DC301" s="93"/>
      <c r="DD301" s="93"/>
      <c r="DE301" s="93"/>
      <c r="DF301" s="93"/>
      <c r="DG301" s="93"/>
      <c r="DH301" s="93"/>
      <c r="DI301" s="93"/>
      <c r="DJ301" s="93"/>
      <c r="DK301" s="93"/>
      <c r="DL301" s="93"/>
      <c r="DM301" s="93"/>
      <c r="DN301" s="93"/>
      <c r="DO301" s="93"/>
      <c r="DP301" s="93"/>
      <c r="DQ301" s="93"/>
      <c r="DR301" s="93"/>
      <c r="EP301" s="93"/>
      <c r="EW301" s="93"/>
      <c r="EX301" s="93"/>
      <c r="EY301" s="93"/>
      <c r="EZ301" s="93"/>
      <c r="FA301" s="93"/>
      <c r="FB301" s="93"/>
      <c r="FC301" s="93"/>
      <c r="FD301" s="93"/>
      <c r="FE301" s="93"/>
      <c r="FF301" s="93"/>
      <c r="FG301" s="93"/>
      <c r="FH301" s="93"/>
      <c r="FI301" s="93"/>
      <c r="FJ301" s="93"/>
      <c r="FK301" s="93"/>
      <c r="FL301" s="93"/>
      <c r="GJ301" s="93"/>
      <c r="GQ301" s="93"/>
      <c r="GR301" s="93"/>
      <c r="GS301" s="93"/>
      <c r="GT301" s="93"/>
      <c r="GU301" s="93"/>
      <c r="GV301" s="93"/>
      <c r="GW301" s="93"/>
      <c r="GX301" s="93"/>
      <c r="GY301" s="93"/>
      <c r="GZ301" s="93"/>
      <c r="HA301" s="93"/>
      <c r="HB301" s="93"/>
      <c r="HC301" s="93"/>
      <c r="HD301" s="93"/>
      <c r="HE301" s="93"/>
      <c r="HF301" s="93"/>
    </row>
    <row r="302" spans="100:214" x14ac:dyDescent="0.25">
      <c r="CV302" s="93"/>
      <c r="DC302" s="93"/>
      <c r="DD302" s="93"/>
      <c r="DE302" s="93"/>
      <c r="DF302" s="93"/>
      <c r="DG302" s="93"/>
      <c r="DH302" s="93"/>
      <c r="DI302" s="93"/>
      <c r="DJ302" s="93"/>
      <c r="DK302" s="93"/>
      <c r="DL302" s="93"/>
      <c r="DM302" s="93"/>
      <c r="DN302" s="93"/>
      <c r="DO302" s="93"/>
      <c r="DP302" s="93"/>
      <c r="DQ302" s="93"/>
      <c r="DR302" s="93"/>
      <c r="EP302" s="93"/>
      <c r="EW302" s="93"/>
      <c r="EX302" s="93"/>
      <c r="EY302" s="93"/>
      <c r="EZ302" s="93"/>
      <c r="FA302" s="93"/>
      <c r="FB302" s="93"/>
      <c r="FC302" s="93"/>
      <c r="FD302" s="93"/>
      <c r="FE302" s="93"/>
      <c r="FF302" s="93"/>
      <c r="FG302" s="93"/>
      <c r="FH302" s="93"/>
      <c r="FI302" s="93"/>
      <c r="FJ302" s="93"/>
      <c r="FK302" s="93"/>
      <c r="FL302" s="93"/>
      <c r="GJ302" s="93"/>
      <c r="GQ302" s="93"/>
      <c r="GR302" s="93"/>
      <c r="GS302" s="93"/>
      <c r="GT302" s="93"/>
      <c r="GU302" s="93"/>
      <c r="GV302" s="93"/>
      <c r="GW302" s="93"/>
      <c r="GX302" s="93"/>
      <c r="GY302" s="93"/>
      <c r="GZ302" s="93"/>
      <c r="HA302" s="93"/>
      <c r="HB302" s="93"/>
      <c r="HC302" s="93"/>
      <c r="HD302" s="93"/>
      <c r="HE302" s="93"/>
      <c r="HF302" s="93"/>
    </row>
    <row r="303" spans="100:214" x14ac:dyDescent="0.25">
      <c r="CV303" s="93"/>
      <c r="DC303" s="93"/>
      <c r="DD303" s="93"/>
      <c r="DE303" s="93"/>
      <c r="DF303" s="93"/>
      <c r="DG303" s="93"/>
      <c r="DH303" s="93"/>
      <c r="DI303" s="93"/>
      <c r="DJ303" s="93"/>
      <c r="DK303" s="93"/>
      <c r="DL303" s="93"/>
      <c r="DM303" s="93"/>
      <c r="DN303" s="93"/>
      <c r="DO303" s="93"/>
      <c r="DP303" s="93"/>
      <c r="DQ303" s="93"/>
      <c r="DR303" s="93"/>
      <c r="EP303" s="93"/>
      <c r="EW303" s="93"/>
      <c r="EX303" s="93"/>
      <c r="EY303" s="93"/>
      <c r="EZ303" s="93"/>
      <c r="FA303" s="93"/>
      <c r="FB303" s="93"/>
      <c r="FC303" s="93"/>
      <c r="FD303" s="93"/>
      <c r="FE303" s="93"/>
      <c r="FF303" s="93"/>
      <c r="FG303" s="93"/>
      <c r="FH303" s="93"/>
      <c r="FI303" s="93"/>
      <c r="FJ303" s="93"/>
      <c r="FK303" s="93"/>
      <c r="FL303" s="93"/>
      <c r="GJ303" s="93"/>
      <c r="GQ303" s="93"/>
      <c r="GR303" s="93"/>
      <c r="GS303" s="93"/>
      <c r="GT303" s="93"/>
      <c r="GU303" s="93"/>
      <c r="GV303" s="93"/>
      <c r="GW303" s="93"/>
      <c r="GX303" s="93"/>
      <c r="GY303" s="93"/>
      <c r="GZ303" s="93"/>
      <c r="HA303" s="93"/>
      <c r="HB303" s="93"/>
      <c r="HC303" s="93"/>
      <c r="HD303" s="93"/>
      <c r="HE303" s="93"/>
      <c r="HF303" s="93"/>
    </row>
    <row r="304" spans="100:214" x14ac:dyDescent="0.25">
      <c r="CV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  <c r="DR304" s="93"/>
      <c r="EP304" s="93"/>
      <c r="EW304" s="93"/>
      <c r="EX304" s="93"/>
      <c r="EY304" s="93"/>
      <c r="EZ304" s="93"/>
      <c r="FA304" s="93"/>
      <c r="FB304" s="93"/>
      <c r="FC304" s="93"/>
      <c r="FD304" s="93"/>
      <c r="FE304" s="93"/>
      <c r="FF304" s="93"/>
      <c r="FG304" s="93"/>
      <c r="FH304" s="93"/>
      <c r="FI304" s="93"/>
      <c r="FJ304" s="93"/>
      <c r="FK304" s="93"/>
      <c r="FL304" s="93"/>
      <c r="GJ304" s="93"/>
      <c r="GQ304" s="93"/>
      <c r="GR304" s="93"/>
      <c r="GS304" s="93"/>
      <c r="GT304" s="93"/>
      <c r="GU304" s="93"/>
      <c r="GV304" s="93"/>
      <c r="GW304" s="93"/>
      <c r="GX304" s="93"/>
      <c r="GY304" s="93"/>
      <c r="GZ304" s="93"/>
      <c r="HA304" s="93"/>
      <c r="HB304" s="93"/>
      <c r="HC304" s="93"/>
      <c r="HD304" s="93"/>
      <c r="HE304" s="93"/>
      <c r="HF304" s="93"/>
    </row>
    <row r="305" spans="100:214" x14ac:dyDescent="0.25">
      <c r="CV305" s="93"/>
      <c r="DC305" s="93"/>
      <c r="DD305" s="93"/>
      <c r="DE305" s="93"/>
      <c r="DF305" s="93"/>
      <c r="DG305" s="93"/>
      <c r="DH305" s="93"/>
      <c r="DI305" s="93"/>
      <c r="DJ305" s="93"/>
      <c r="DK305" s="93"/>
      <c r="DL305" s="93"/>
      <c r="DM305" s="93"/>
      <c r="DN305" s="93"/>
      <c r="DO305" s="93"/>
      <c r="DP305" s="93"/>
      <c r="DQ305" s="93"/>
      <c r="DR305" s="93"/>
      <c r="EP305" s="93"/>
      <c r="EW305" s="93"/>
      <c r="EX305" s="93"/>
      <c r="EY305" s="93"/>
      <c r="EZ305" s="93"/>
      <c r="FA305" s="93"/>
      <c r="FB305" s="93"/>
      <c r="FC305" s="93"/>
      <c r="FD305" s="93"/>
      <c r="FE305" s="93"/>
      <c r="FF305" s="93"/>
      <c r="FG305" s="93"/>
      <c r="FH305" s="93"/>
      <c r="FI305" s="93"/>
      <c r="FJ305" s="93"/>
      <c r="FK305" s="93"/>
      <c r="FL305" s="93"/>
      <c r="GJ305" s="93"/>
      <c r="GQ305" s="93"/>
      <c r="GR305" s="93"/>
      <c r="GS305" s="93"/>
      <c r="GT305" s="93"/>
      <c r="GU305" s="93"/>
      <c r="GV305" s="93"/>
      <c r="GW305" s="93"/>
      <c r="GX305" s="93"/>
      <c r="GY305" s="93"/>
      <c r="GZ305" s="93"/>
      <c r="HA305" s="93"/>
      <c r="HB305" s="93"/>
      <c r="HC305" s="93"/>
      <c r="HD305" s="93"/>
      <c r="HE305" s="93"/>
      <c r="HF305" s="93"/>
    </row>
    <row r="306" spans="100:214" x14ac:dyDescent="0.25">
      <c r="CV306" s="93"/>
      <c r="DC306" s="93"/>
      <c r="DD306" s="93"/>
      <c r="DE306" s="93"/>
      <c r="DF306" s="93"/>
      <c r="DG306" s="93"/>
      <c r="DH306" s="93"/>
      <c r="DI306" s="93"/>
      <c r="DJ306" s="93"/>
      <c r="DK306" s="93"/>
      <c r="DL306" s="93"/>
      <c r="DM306" s="93"/>
      <c r="DN306" s="93"/>
      <c r="DO306" s="93"/>
      <c r="DP306" s="93"/>
      <c r="DQ306" s="93"/>
      <c r="DR306" s="93"/>
      <c r="EP306" s="93"/>
      <c r="EW306" s="93"/>
      <c r="EX306" s="93"/>
      <c r="EY306" s="93"/>
      <c r="EZ306" s="93"/>
      <c r="FA306" s="93"/>
      <c r="FB306" s="93"/>
      <c r="FC306" s="93"/>
      <c r="FD306" s="93"/>
      <c r="FE306" s="93"/>
      <c r="FF306" s="93"/>
      <c r="FG306" s="93"/>
      <c r="FH306" s="93"/>
      <c r="FI306" s="93"/>
      <c r="FJ306" s="93"/>
      <c r="FK306" s="93"/>
      <c r="FL306" s="93"/>
      <c r="GJ306" s="93"/>
      <c r="GQ306" s="93"/>
      <c r="GR306" s="93"/>
      <c r="GS306" s="93"/>
      <c r="GT306" s="93"/>
      <c r="GU306" s="93"/>
      <c r="GV306" s="93"/>
      <c r="GW306" s="93"/>
      <c r="GX306" s="93"/>
      <c r="GY306" s="93"/>
      <c r="GZ306" s="93"/>
      <c r="HA306" s="93"/>
      <c r="HB306" s="93"/>
      <c r="HC306" s="93"/>
      <c r="HD306" s="93"/>
      <c r="HE306" s="93"/>
      <c r="HF306" s="93"/>
    </row>
    <row r="307" spans="100:214" x14ac:dyDescent="0.25">
      <c r="CV307" s="93"/>
      <c r="DC307" s="93"/>
      <c r="DD307" s="93"/>
      <c r="DE307" s="93"/>
      <c r="DF307" s="93"/>
      <c r="DG307" s="93"/>
      <c r="DH307" s="93"/>
      <c r="DI307" s="93"/>
      <c r="DJ307" s="93"/>
      <c r="DK307" s="93"/>
      <c r="DL307" s="93"/>
      <c r="DM307" s="93"/>
      <c r="DN307" s="93"/>
      <c r="DO307" s="93"/>
      <c r="DP307" s="93"/>
      <c r="DQ307" s="93"/>
      <c r="DR307" s="93"/>
      <c r="EP307" s="93"/>
      <c r="EW307" s="93"/>
      <c r="EX307" s="93"/>
      <c r="EY307" s="93"/>
      <c r="EZ307" s="93"/>
      <c r="FA307" s="93"/>
      <c r="FB307" s="93"/>
      <c r="FC307" s="93"/>
      <c r="FD307" s="93"/>
      <c r="FE307" s="93"/>
      <c r="FF307" s="93"/>
      <c r="FG307" s="93"/>
      <c r="FH307" s="93"/>
      <c r="FI307" s="93"/>
      <c r="FJ307" s="93"/>
      <c r="FK307" s="93"/>
      <c r="FL307" s="93"/>
      <c r="GJ307" s="93"/>
      <c r="GQ307" s="93"/>
      <c r="GR307" s="93"/>
      <c r="GS307" s="93"/>
      <c r="GT307" s="93"/>
      <c r="GU307" s="93"/>
      <c r="GV307" s="93"/>
      <c r="GW307" s="93"/>
      <c r="GX307" s="93"/>
      <c r="GY307" s="93"/>
      <c r="GZ307" s="93"/>
      <c r="HA307" s="93"/>
      <c r="HB307" s="93"/>
      <c r="HC307" s="93"/>
      <c r="HD307" s="93"/>
      <c r="HE307" s="93"/>
      <c r="HF307" s="93"/>
    </row>
    <row r="308" spans="100:214" x14ac:dyDescent="0.25">
      <c r="CV308" s="93"/>
      <c r="DC308" s="93"/>
      <c r="DD308" s="93"/>
      <c r="DE308" s="93"/>
      <c r="DF308" s="93"/>
      <c r="DG308" s="93"/>
      <c r="DH308" s="93"/>
      <c r="DI308" s="93"/>
      <c r="DJ308" s="93"/>
      <c r="DK308" s="93"/>
      <c r="DL308" s="93"/>
      <c r="DM308" s="93"/>
      <c r="DN308" s="93"/>
      <c r="DO308" s="93"/>
      <c r="DP308" s="93"/>
      <c r="DQ308" s="93"/>
      <c r="DR308" s="93"/>
      <c r="EP308" s="93"/>
      <c r="EW308" s="93"/>
      <c r="EX308" s="93"/>
      <c r="EY308" s="93"/>
      <c r="EZ308" s="93"/>
      <c r="FA308" s="93"/>
      <c r="FB308" s="93"/>
      <c r="FC308" s="93"/>
      <c r="FD308" s="93"/>
      <c r="FE308" s="93"/>
      <c r="FF308" s="93"/>
      <c r="FG308" s="93"/>
      <c r="FH308" s="93"/>
      <c r="FI308" s="93"/>
      <c r="FJ308" s="93"/>
      <c r="FK308" s="93"/>
      <c r="FL308" s="93"/>
      <c r="GJ308" s="93"/>
      <c r="GQ308" s="93"/>
      <c r="GR308" s="93"/>
      <c r="GS308" s="93"/>
      <c r="GT308" s="93"/>
      <c r="GU308" s="93"/>
      <c r="GV308" s="93"/>
      <c r="GW308" s="93"/>
      <c r="GX308" s="93"/>
      <c r="GY308" s="93"/>
      <c r="GZ308" s="93"/>
      <c r="HA308" s="93"/>
      <c r="HB308" s="93"/>
      <c r="HC308" s="93"/>
      <c r="HD308" s="93"/>
      <c r="HE308" s="93"/>
      <c r="HF308" s="93"/>
    </row>
    <row r="309" spans="100:214" x14ac:dyDescent="0.25">
      <c r="CV309" s="93"/>
      <c r="DC309" s="93"/>
      <c r="DD309" s="93"/>
      <c r="DE309" s="93"/>
      <c r="DF309" s="93"/>
      <c r="DG309" s="93"/>
      <c r="DH309" s="93"/>
      <c r="DI309" s="93"/>
      <c r="DJ309" s="93"/>
      <c r="DK309" s="93"/>
      <c r="DL309" s="93"/>
      <c r="DM309" s="93"/>
      <c r="DN309" s="93"/>
      <c r="DO309" s="93"/>
      <c r="DP309" s="93"/>
      <c r="DQ309" s="93"/>
      <c r="DR309" s="93"/>
      <c r="EP309" s="93"/>
      <c r="EW309" s="93"/>
      <c r="EX309" s="93"/>
      <c r="EY309" s="93"/>
      <c r="EZ309" s="93"/>
      <c r="FA309" s="93"/>
      <c r="FB309" s="93"/>
      <c r="FC309" s="93"/>
      <c r="FD309" s="93"/>
      <c r="FE309" s="93"/>
      <c r="FF309" s="93"/>
      <c r="FG309" s="93"/>
      <c r="FH309" s="93"/>
      <c r="FI309" s="93"/>
      <c r="FJ309" s="93"/>
      <c r="FK309" s="93"/>
      <c r="FL309" s="93"/>
      <c r="GJ309" s="93"/>
      <c r="GQ309" s="93"/>
      <c r="GR309" s="93"/>
      <c r="GS309" s="93"/>
      <c r="GT309" s="93"/>
      <c r="GU309" s="93"/>
      <c r="GV309" s="93"/>
      <c r="GW309" s="93"/>
      <c r="GX309" s="93"/>
      <c r="GY309" s="93"/>
      <c r="GZ309" s="93"/>
      <c r="HA309" s="93"/>
      <c r="HB309" s="93"/>
      <c r="HC309" s="93"/>
      <c r="HD309" s="93"/>
      <c r="HE309" s="93"/>
      <c r="HF309" s="93"/>
    </row>
    <row r="310" spans="100:214" x14ac:dyDescent="0.25">
      <c r="CV310" s="93"/>
      <c r="DC310" s="93"/>
      <c r="DD310" s="93"/>
      <c r="DE310" s="93"/>
      <c r="DF310" s="93"/>
      <c r="DG310" s="93"/>
      <c r="DH310" s="93"/>
      <c r="DI310" s="93"/>
      <c r="DJ310" s="93"/>
      <c r="DK310" s="93"/>
      <c r="DL310" s="93"/>
      <c r="DM310" s="93"/>
      <c r="DN310" s="93"/>
      <c r="DO310" s="93"/>
      <c r="DP310" s="93"/>
      <c r="DQ310" s="93"/>
      <c r="DR310" s="93"/>
    </row>
    <row r="311" spans="100:214" x14ac:dyDescent="0.25">
      <c r="CV311" s="93"/>
      <c r="DC311" s="93"/>
      <c r="DD311" s="93"/>
      <c r="DE311" s="93"/>
      <c r="DF311" s="93"/>
      <c r="DG311" s="93"/>
      <c r="DH311" s="93"/>
      <c r="DI311" s="93"/>
      <c r="DJ311" s="93"/>
      <c r="DK311" s="93"/>
      <c r="DL311" s="93"/>
      <c r="DM311" s="93"/>
      <c r="DN311" s="93"/>
      <c r="DO311" s="93"/>
      <c r="DP311" s="93"/>
      <c r="DQ311" s="93"/>
      <c r="DR311" s="93"/>
    </row>
    <row r="312" spans="100:214" x14ac:dyDescent="0.25">
      <c r="CV312" s="93"/>
      <c r="DC312" s="93"/>
      <c r="DD312" s="93"/>
      <c r="DE312" s="93"/>
      <c r="DF312" s="93"/>
      <c r="DG312" s="93"/>
      <c r="DH312" s="93"/>
      <c r="DI312" s="93"/>
      <c r="DJ312" s="93"/>
      <c r="DK312" s="93"/>
      <c r="DL312" s="93"/>
      <c r="DM312" s="93"/>
      <c r="DN312" s="93"/>
      <c r="DO312" s="93"/>
      <c r="DP312" s="93"/>
      <c r="DQ312" s="93"/>
      <c r="DR312" s="93"/>
    </row>
    <row r="313" spans="100:214" x14ac:dyDescent="0.25">
      <c r="CV313" s="93"/>
      <c r="DC313" s="93"/>
      <c r="DD313" s="93"/>
      <c r="DE313" s="93"/>
      <c r="DF313" s="93"/>
      <c r="DG313" s="93"/>
      <c r="DH313" s="93"/>
      <c r="DI313" s="93"/>
      <c r="DJ313" s="93"/>
      <c r="DK313" s="93"/>
      <c r="DL313" s="93"/>
      <c r="DM313" s="93"/>
      <c r="DN313" s="93"/>
      <c r="DO313" s="93"/>
      <c r="DP313" s="93"/>
      <c r="DQ313" s="93"/>
      <c r="DR313" s="93"/>
    </row>
    <row r="314" spans="100:214" x14ac:dyDescent="0.25">
      <c r="CV314" s="93"/>
      <c r="DC314" s="93"/>
      <c r="DD314" s="93"/>
      <c r="DE314" s="93"/>
      <c r="DF314" s="93"/>
      <c r="DG314" s="93"/>
      <c r="DH314" s="93"/>
      <c r="DI314" s="93"/>
      <c r="DJ314" s="93"/>
      <c r="DK314" s="93"/>
      <c r="DL314" s="93"/>
      <c r="DM314" s="93"/>
      <c r="DN314" s="93"/>
      <c r="DO314" s="93"/>
      <c r="DP314" s="93"/>
      <c r="DQ314" s="93"/>
      <c r="DR314" s="93"/>
    </row>
    <row r="315" spans="100:214" x14ac:dyDescent="0.25">
      <c r="CV315" s="93"/>
      <c r="DC315" s="93"/>
      <c r="DD315" s="93"/>
      <c r="DE315" s="93"/>
      <c r="DF315" s="93"/>
      <c r="DG315" s="93"/>
      <c r="DH315" s="93"/>
      <c r="DI315" s="93"/>
      <c r="DJ315" s="93"/>
      <c r="DK315" s="93"/>
      <c r="DL315" s="93"/>
      <c r="DM315" s="93"/>
      <c r="DN315" s="93"/>
      <c r="DO315" s="93"/>
      <c r="DP315" s="93"/>
      <c r="DQ315" s="93"/>
      <c r="DR315" s="93"/>
    </row>
    <row r="316" spans="100:214" x14ac:dyDescent="0.25">
      <c r="CV316" s="93"/>
      <c r="DC316" s="93"/>
      <c r="DD316" s="93"/>
      <c r="DE316" s="93"/>
      <c r="DF316" s="93"/>
      <c r="DG316" s="93"/>
      <c r="DH316" s="93"/>
      <c r="DI316" s="93"/>
      <c r="DJ316" s="93"/>
      <c r="DK316" s="93"/>
      <c r="DL316" s="93"/>
      <c r="DM316" s="93"/>
      <c r="DN316" s="93"/>
      <c r="DO316" s="93"/>
      <c r="DP316" s="93"/>
      <c r="DQ316" s="93"/>
      <c r="DR316" s="93"/>
    </row>
  </sheetData>
  <mergeCells count="35">
    <mergeCell ref="CI6:CO6"/>
    <mergeCell ref="CI11:CO11"/>
    <mergeCell ref="CI15:CO15"/>
    <mergeCell ref="BH1:CG1"/>
    <mergeCell ref="BO2:BS2"/>
    <mergeCell ref="BT2:BW2"/>
    <mergeCell ref="CI2:CO2"/>
    <mergeCell ref="M1:AL1"/>
    <mergeCell ref="AN6:AT6"/>
    <mergeCell ref="AN11:AT11"/>
    <mergeCell ref="AN15:AT15"/>
    <mergeCell ref="AN2:AT2"/>
    <mergeCell ref="T2:X2"/>
    <mergeCell ref="Y2:AB2"/>
    <mergeCell ref="DB1:EA1"/>
    <mergeCell ref="DI2:DM2"/>
    <mergeCell ref="DN2:DQ2"/>
    <mergeCell ref="EC2:EI2"/>
    <mergeCell ref="EC6:EI6"/>
    <mergeCell ref="GP1:HO1"/>
    <mergeCell ref="GW2:HA2"/>
    <mergeCell ref="HB2:HE2"/>
    <mergeCell ref="EC11:EI11"/>
    <mergeCell ref="EC15:EI15"/>
    <mergeCell ref="EV1:FU1"/>
    <mergeCell ref="FC2:FG2"/>
    <mergeCell ref="FH2:FK2"/>
    <mergeCell ref="HQ2:HW2"/>
    <mergeCell ref="HQ6:HW6"/>
    <mergeCell ref="HQ11:HW11"/>
    <mergeCell ref="HQ15:HW15"/>
    <mergeCell ref="FW2:GC2"/>
    <mergeCell ref="FW6:GC6"/>
    <mergeCell ref="FW11:GC11"/>
    <mergeCell ref="FW15:GC15"/>
  </mergeCells>
  <dataValidations count="1">
    <dataValidation type="list" allowBlank="1" showInputMessage="1" showErrorMessage="1" sqref="B53 AW53 CQ53 EK53 GE53" xr:uid="{00000000-0002-0000-0100-000000000000}">
      <formula1>$V$4:$V$5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C30 AJ3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PD!$N$2:$N$21</xm:f>
          </x14:formula1>
          <xm:sqref>D63 D36</xm:sqref>
        </x14:dataValidation>
        <x14:dataValidation type="list" allowBlank="1" showInputMessage="1" showErrorMessage="1" xr:uid="{00000000-0002-0000-0100-000002000000}">
          <x14:formula1>
            <xm:f>PD!$K$2:$K$3</xm:f>
          </x14:formula1>
          <xm:sqref>B54:B58 B63 B36 B76 B30:B31 AW36 AW54:AW58 AW63 AW74:AW76 CQ36 CQ54:CQ58 CQ63 CQ74:CQ76 EK36 EK54:EK58 EK63 EK74:EK76 GE36 GE54:GE58 GE63 GE74:GE76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7"/>
  <dimension ref="A1:X181"/>
  <sheetViews>
    <sheetView workbookViewId="0">
      <selection activeCell="L28" sqref="L28"/>
    </sheetView>
  </sheetViews>
  <sheetFormatPr baseColWidth="10" defaultRowHeight="15.75" x14ac:dyDescent="0.25"/>
  <cols>
    <col min="1" max="1" width="40.5703125" style="2" customWidth="1"/>
    <col min="2" max="2" width="7.7109375" style="2" customWidth="1"/>
    <col min="3" max="3" width="17.28515625" style="2" customWidth="1"/>
    <col min="4" max="4" width="19.28515625" style="2" customWidth="1"/>
    <col min="5" max="5" width="17.7109375" style="2" customWidth="1"/>
    <col min="6" max="6" width="16.5703125" style="2" customWidth="1"/>
    <col min="7" max="7" width="12.140625" style="2" customWidth="1"/>
    <col min="8" max="8" width="12" style="2" customWidth="1"/>
    <col min="9" max="9" width="11.140625" style="2" customWidth="1"/>
    <col min="10" max="10" width="12.28515625" style="6" customWidth="1"/>
    <col min="11" max="11" width="20.7109375" style="2" customWidth="1"/>
    <col min="12" max="12" width="11.42578125" style="2"/>
    <col min="13" max="13" width="21.140625" style="2" customWidth="1"/>
    <col min="14" max="14" width="11.42578125" style="2"/>
    <col min="15" max="15" width="13.140625" style="2" customWidth="1"/>
    <col min="16" max="16384" width="11.42578125" style="2"/>
  </cols>
  <sheetData>
    <row r="1" spans="1:24" ht="32.25" customHeight="1" thickTop="1" thickBot="1" x14ac:dyDescent="0.3">
      <c r="A1" s="211" t="s">
        <v>40</v>
      </c>
      <c r="B1" s="212"/>
      <c r="C1" s="212"/>
      <c r="D1" s="212"/>
      <c r="E1" s="212"/>
      <c r="F1" s="212"/>
      <c r="G1" s="212"/>
      <c r="H1" s="212"/>
      <c r="I1" s="212"/>
      <c r="J1" s="213"/>
    </row>
    <row r="2" spans="1:24" ht="9.75" customHeight="1" thickTop="1" thickBo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24" ht="17.25" thickTop="1" thickBot="1" x14ac:dyDescent="0.3">
      <c r="A3" s="44"/>
      <c r="B3" s="38" t="s">
        <v>103</v>
      </c>
      <c r="C3" s="38" t="s">
        <v>106</v>
      </c>
      <c r="D3" s="38" t="s">
        <v>104</v>
      </c>
      <c r="E3" s="214"/>
      <c r="F3" s="215"/>
      <c r="G3" s="215"/>
      <c r="H3" s="215"/>
      <c r="I3" s="215"/>
      <c r="J3" s="216"/>
    </row>
    <row r="4" spans="1:24" ht="17.25" customHeight="1" thickTop="1" thickBot="1" x14ac:dyDescent="0.3">
      <c r="A4" s="47"/>
      <c r="B4" s="47" t="s">
        <v>84</v>
      </c>
      <c r="C4" s="47" t="s">
        <v>83</v>
      </c>
      <c r="D4" s="48" t="s">
        <v>41</v>
      </c>
      <c r="E4" s="49" t="s">
        <v>11</v>
      </c>
      <c r="F4" s="50" t="s">
        <v>42</v>
      </c>
      <c r="G4" s="51" t="s">
        <v>87</v>
      </c>
      <c r="H4" s="42" t="s">
        <v>2</v>
      </c>
      <c r="I4" s="42" t="s">
        <v>88</v>
      </c>
      <c r="J4" s="42" t="s">
        <v>89</v>
      </c>
    </row>
    <row r="5" spans="1:24" ht="16.5" customHeight="1" thickTop="1" thickBot="1" x14ac:dyDescent="0.3">
      <c r="A5" s="45"/>
      <c r="B5" s="45"/>
      <c r="C5" s="45"/>
      <c r="D5" s="46"/>
      <c r="E5" s="39" t="e">
        <f>#REF!</f>
        <v>#REF!</v>
      </c>
      <c r="F5" s="40" t="e">
        <f>#REF!</f>
        <v>#REF!</v>
      </c>
      <c r="G5" s="41" t="e">
        <f>E5/F5</f>
        <v>#REF!</v>
      </c>
      <c r="H5" s="42" t="e">
        <f>#REF!</f>
        <v>#REF!</v>
      </c>
      <c r="I5" s="42" t="e">
        <f>#REF!</f>
        <v>#REF!</v>
      </c>
      <c r="J5" s="42" t="e">
        <f>#REF!</f>
        <v>#REF!</v>
      </c>
    </row>
    <row r="6" spans="1:24" ht="8.25" customHeight="1" thickTop="1" x14ac:dyDescent="0.25"/>
    <row r="7" spans="1:24" ht="7.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W7" s="7"/>
      <c r="X7" s="7"/>
    </row>
    <row r="8" spans="1:24" x14ac:dyDescent="0.25">
      <c r="A8" s="13"/>
      <c r="B8" s="13"/>
      <c r="C8" s="13"/>
      <c r="D8" s="29" t="s">
        <v>73</v>
      </c>
      <c r="E8" s="13"/>
      <c r="F8" s="13"/>
      <c r="G8" s="13"/>
      <c r="H8" s="29" t="s">
        <v>25</v>
      </c>
      <c r="I8" s="29" t="s">
        <v>26</v>
      </c>
      <c r="J8" s="31" t="s">
        <v>22</v>
      </c>
      <c r="K8" s="15" t="s">
        <v>29</v>
      </c>
      <c r="L8" s="15" t="s">
        <v>30</v>
      </c>
      <c r="W8" s="7"/>
      <c r="X8" s="7"/>
    </row>
    <row r="9" spans="1:24" x14ac:dyDescent="0.25">
      <c r="A9" s="13"/>
      <c r="B9" s="13"/>
      <c r="C9" s="13"/>
      <c r="D9" s="30" t="s">
        <v>71</v>
      </c>
      <c r="E9" s="13"/>
      <c r="F9" s="13"/>
      <c r="G9" s="13"/>
      <c r="H9" s="32" t="s">
        <v>17</v>
      </c>
      <c r="I9" s="32" t="s">
        <v>39</v>
      </c>
      <c r="J9" s="30" t="s">
        <v>27</v>
      </c>
      <c r="K9" s="27" t="s">
        <v>71</v>
      </c>
      <c r="L9" s="15"/>
      <c r="W9" s="7"/>
      <c r="X9" s="7"/>
    </row>
    <row r="10" spans="1:24" x14ac:dyDescent="0.25">
      <c r="A10" s="8" t="str">
        <f>A42</f>
        <v>Total Materialkosten geliefert</v>
      </c>
      <c r="B10" s="8"/>
      <c r="C10" s="9"/>
      <c r="D10" s="9"/>
      <c r="E10" s="8"/>
      <c r="F10" s="8"/>
      <c r="G10" s="8"/>
      <c r="H10" s="11" t="e">
        <f>(ROUND(H42,1))</f>
        <v>#REF!</v>
      </c>
      <c r="I10" s="11" t="e">
        <f>I42</f>
        <v>#REF!</v>
      </c>
      <c r="J10" s="11" t="e">
        <f>H10/I10</f>
        <v>#REF!</v>
      </c>
      <c r="W10" s="7"/>
      <c r="X10" s="7"/>
    </row>
    <row r="11" spans="1:24" x14ac:dyDescent="0.25">
      <c r="A11" s="19" t="str">
        <f>A45</f>
        <v>Materialgemeinkosten MGK %</v>
      </c>
      <c r="B11" s="19"/>
      <c r="C11" s="19"/>
      <c r="D11" s="22">
        <f>D45</f>
        <v>0</v>
      </c>
      <c r="E11" s="19"/>
      <c r="F11" s="19"/>
      <c r="G11" s="19"/>
      <c r="H11" s="25" t="e">
        <f>(ROUND(H45,1))</f>
        <v>#REF!</v>
      </c>
      <c r="J11" s="2"/>
      <c r="W11" s="7"/>
      <c r="X11" s="7"/>
    </row>
    <row r="12" spans="1:24" x14ac:dyDescent="0.25">
      <c r="A12" s="8" t="str">
        <f>A46</f>
        <v>Total Material</v>
      </c>
      <c r="B12" s="8"/>
      <c r="C12" s="9"/>
      <c r="D12" s="9"/>
      <c r="E12" s="8"/>
      <c r="F12" s="8"/>
      <c r="G12" s="8"/>
      <c r="H12" s="11" t="e">
        <f>(ROUND(H46,1))</f>
        <v>#REF!</v>
      </c>
      <c r="I12" s="11" t="e">
        <f>$I$42</f>
        <v>#REF!</v>
      </c>
      <c r="J12" s="11" t="e">
        <f>H12/I12</f>
        <v>#REF!</v>
      </c>
      <c r="W12" s="7"/>
      <c r="X12" s="7"/>
    </row>
    <row r="13" spans="1:24" x14ac:dyDescent="0.25">
      <c r="A13" s="8" t="e">
        <f>A66</f>
        <v>#REF!</v>
      </c>
      <c r="B13" s="8"/>
      <c r="C13" s="9"/>
      <c r="D13" s="9"/>
      <c r="E13" s="8"/>
      <c r="F13" s="8"/>
      <c r="G13" s="8"/>
      <c r="H13" s="11" t="e">
        <f>(ROUND(H66,1))</f>
        <v>#REF!</v>
      </c>
      <c r="I13" s="11" t="e">
        <f>$I$42</f>
        <v>#REF!</v>
      </c>
      <c r="J13" s="11" t="e">
        <f>H13/I13</f>
        <v>#REF!</v>
      </c>
      <c r="W13" s="7"/>
      <c r="X13" s="7"/>
    </row>
    <row r="14" spans="1:24" x14ac:dyDescent="0.25">
      <c r="A14" s="8" t="e">
        <f>A91</f>
        <v>#REF!</v>
      </c>
      <c r="B14" s="8"/>
      <c r="C14" s="9"/>
      <c r="D14" s="9"/>
      <c r="E14" s="8"/>
      <c r="F14" s="8"/>
      <c r="G14" s="8"/>
      <c r="H14" s="11" t="e">
        <f>(ROUND(H91,1))</f>
        <v>#REF!</v>
      </c>
      <c r="I14" s="11" t="e">
        <f>$I$42</f>
        <v>#REF!</v>
      </c>
      <c r="W14" s="7"/>
      <c r="X14" s="7"/>
    </row>
    <row r="15" spans="1:24" x14ac:dyDescent="0.25">
      <c r="A15" s="8" t="e">
        <f>A116</f>
        <v>#REF!</v>
      </c>
      <c r="B15" s="8"/>
      <c r="C15" s="9"/>
      <c r="D15" s="9"/>
      <c r="E15" s="8"/>
      <c r="F15" s="8"/>
      <c r="G15" s="8"/>
      <c r="H15" s="11" t="e">
        <f>(ROUND(H116,1))</f>
        <v>#REF!</v>
      </c>
      <c r="I15" s="11" t="e">
        <f>$I$42</f>
        <v>#REF!</v>
      </c>
      <c r="W15" s="7"/>
      <c r="X15" s="7"/>
    </row>
    <row r="16" spans="1:24" x14ac:dyDescent="0.25">
      <c r="A16" s="8" t="e">
        <f>A136</f>
        <v>#REF!</v>
      </c>
      <c r="B16" s="8"/>
      <c r="C16" s="9"/>
      <c r="D16" s="9"/>
      <c r="E16" s="8"/>
      <c r="F16" s="8"/>
      <c r="G16" s="8"/>
      <c r="H16" s="11" t="e">
        <f>(ROUND(H136,1))</f>
        <v>#REF!</v>
      </c>
      <c r="W16" s="7"/>
      <c r="X16" s="7"/>
    </row>
    <row r="17" spans="1:24" x14ac:dyDescent="0.25">
      <c r="A17" s="19" t="e">
        <f>A137</f>
        <v>#REF!</v>
      </c>
      <c r="B17" s="19"/>
      <c r="C17" s="19"/>
      <c r="D17" s="22">
        <v>0</v>
      </c>
      <c r="E17" s="19"/>
      <c r="F17" s="19"/>
      <c r="G17" s="19"/>
      <c r="H17" s="25" t="e">
        <f>(ROUND(H137,1))</f>
        <v>#REF!</v>
      </c>
      <c r="W17" s="7"/>
      <c r="X17" s="7"/>
    </row>
    <row r="18" spans="1:24" x14ac:dyDescent="0.25">
      <c r="A18" s="8" t="e">
        <f>A138</f>
        <v>#REF!</v>
      </c>
      <c r="B18" s="8"/>
      <c r="C18" s="9"/>
      <c r="D18" s="9"/>
      <c r="E18" s="8"/>
      <c r="F18" s="8"/>
      <c r="G18" s="8"/>
      <c r="H18" s="11" t="e">
        <f>(ROUND(H138,1))</f>
        <v>#REF!</v>
      </c>
      <c r="W18" s="7"/>
      <c r="X18" s="7"/>
    </row>
    <row r="19" spans="1:24" x14ac:dyDescent="0.25">
      <c r="A19" s="8" t="e">
        <f>A153</f>
        <v>#REF!</v>
      </c>
      <c r="B19" s="8"/>
      <c r="C19" s="9"/>
      <c r="D19" s="9"/>
      <c r="E19" s="8"/>
      <c r="F19" s="8"/>
      <c r="G19" s="8"/>
      <c r="H19" s="11" t="e">
        <f>(ROUND(H153,1))</f>
        <v>#REF!</v>
      </c>
      <c r="W19" s="7"/>
      <c r="X19" s="7"/>
    </row>
    <row r="20" spans="1:24" x14ac:dyDescent="0.25">
      <c r="A20" s="8" t="e">
        <f>A167</f>
        <v>#REF!</v>
      </c>
      <c r="B20" s="8"/>
      <c r="C20" s="9"/>
      <c r="D20" s="9"/>
      <c r="E20" s="8"/>
      <c r="F20" s="8"/>
      <c r="G20" s="8"/>
      <c r="H20" s="11" t="e">
        <f>(ROUND(H167,1))</f>
        <v>#REF!</v>
      </c>
      <c r="K20" s="5"/>
      <c r="W20" s="7"/>
      <c r="X20" s="7"/>
    </row>
    <row r="21" spans="1:24" x14ac:dyDescent="0.25">
      <c r="A21" s="8" t="e">
        <f t="shared" ref="A21:A34" si="0">A168</f>
        <v>#REF!</v>
      </c>
      <c r="B21" s="8"/>
      <c r="C21" s="9"/>
      <c r="D21" s="9"/>
      <c r="E21" s="8"/>
      <c r="F21" s="8"/>
      <c r="G21" s="8"/>
      <c r="H21" s="11" t="e">
        <f>(ROUND(H168,1))</f>
        <v>#REF!</v>
      </c>
      <c r="W21" s="7"/>
      <c r="X21" s="7"/>
    </row>
    <row r="22" spans="1:24" x14ac:dyDescent="0.25">
      <c r="A22" s="19" t="e">
        <f t="shared" si="0"/>
        <v>#REF!</v>
      </c>
      <c r="B22" s="19"/>
      <c r="C22" s="19"/>
      <c r="D22" s="22">
        <f t="shared" ref="D22" si="1">D169</f>
        <v>0</v>
      </c>
      <c r="E22" s="19"/>
      <c r="F22" s="19"/>
      <c r="G22" s="19"/>
      <c r="H22" s="25" t="e">
        <f>(ROUND(H169,1))</f>
        <v>#REF!</v>
      </c>
      <c r="W22" s="7"/>
      <c r="X22" s="7"/>
    </row>
    <row r="23" spans="1:24" x14ac:dyDescent="0.25">
      <c r="A23" s="8" t="e">
        <f t="shared" si="0"/>
        <v>#REF!</v>
      </c>
      <c r="B23" s="8"/>
      <c r="C23" s="9"/>
      <c r="D23" s="9"/>
      <c r="E23" s="8"/>
      <c r="F23" s="8"/>
      <c r="G23" s="8"/>
      <c r="H23" s="11" t="e">
        <f>(ROUND(H170,1))</f>
        <v>#REF!</v>
      </c>
      <c r="W23" s="7"/>
      <c r="X23" s="7"/>
    </row>
    <row r="24" spans="1:24" x14ac:dyDescent="0.25">
      <c r="A24" s="19" t="e">
        <f t="shared" si="0"/>
        <v>#REF!</v>
      </c>
      <c r="B24" s="19"/>
      <c r="C24" s="19"/>
      <c r="D24" s="22">
        <f t="shared" ref="D24:D27" si="2">D171</f>
        <v>0</v>
      </c>
      <c r="E24" s="19"/>
      <c r="F24" s="19"/>
      <c r="G24" s="19"/>
      <c r="H24" s="25" t="e">
        <f>(ROUND(H171,1))</f>
        <v>#REF!</v>
      </c>
      <c r="W24" s="7"/>
      <c r="X24" s="7"/>
    </row>
    <row r="25" spans="1:24" x14ac:dyDescent="0.25">
      <c r="A25" s="19" t="e">
        <f t="shared" si="0"/>
        <v>#REF!</v>
      </c>
      <c r="B25" s="19"/>
      <c r="C25" s="19"/>
      <c r="D25" s="22">
        <f t="shared" si="2"/>
        <v>0</v>
      </c>
      <c r="E25" s="19"/>
      <c r="F25" s="19"/>
      <c r="G25" s="19"/>
      <c r="H25" s="25" t="e">
        <f t="shared" ref="H25:H27" si="3">(ROUND(H172,1))</f>
        <v>#REF!</v>
      </c>
      <c r="W25" s="7"/>
      <c r="X25" s="7"/>
    </row>
    <row r="26" spans="1:24" x14ac:dyDescent="0.25">
      <c r="A26" s="19" t="e">
        <f t="shared" si="0"/>
        <v>#REF!</v>
      </c>
      <c r="B26" s="19"/>
      <c r="C26" s="19"/>
      <c r="D26" s="22">
        <f t="shared" si="2"/>
        <v>0</v>
      </c>
      <c r="E26" s="19"/>
      <c r="F26" s="19"/>
      <c r="G26" s="19"/>
      <c r="H26" s="25" t="e">
        <f t="shared" si="3"/>
        <v>#REF!</v>
      </c>
      <c r="W26" s="7"/>
      <c r="X26" s="7"/>
    </row>
    <row r="27" spans="1:24" x14ac:dyDescent="0.25">
      <c r="A27" s="19" t="e">
        <f t="shared" si="0"/>
        <v>#REF!</v>
      </c>
      <c r="B27" s="19"/>
      <c r="C27" s="19"/>
      <c r="D27" s="22">
        <f t="shared" si="2"/>
        <v>0</v>
      </c>
      <c r="E27" s="19"/>
      <c r="F27" s="19"/>
      <c r="G27" s="19"/>
      <c r="H27" s="25" t="e">
        <f t="shared" si="3"/>
        <v>#REF!</v>
      </c>
      <c r="W27" s="7"/>
      <c r="X27" s="7"/>
    </row>
    <row r="28" spans="1:24" x14ac:dyDescent="0.25">
      <c r="A28" s="8" t="e">
        <f t="shared" si="0"/>
        <v>#REF!</v>
      </c>
      <c r="B28" s="8"/>
      <c r="C28" s="9"/>
      <c r="D28" s="9"/>
      <c r="E28" s="8"/>
      <c r="F28" s="8"/>
      <c r="G28" s="8"/>
      <c r="H28" s="11" t="e">
        <f>(ROUND(H175,1))</f>
        <v>#REF!</v>
      </c>
      <c r="W28" s="7"/>
      <c r="X28" s="7"/>
    </row>
    <row r="29" spans="1:24" x14ac:dyDescent="0.25">
      <c r="A29" s="19" t="e">
        <f t="shared" si="0"/>
        <v>#REF!</v>
      </c>
      <c r="B29" s="19"/>
      <c r="C29" s="19"/>
      <c r="D29" s="22">
        <f t="shared" ref="D29" si="4">D176</f>
        <v>0</v>
      </c>
      <c r="E29" s="19"/>
      <c r="F29" s="19"/>
      <c r="G29" s="19"/>
      <c r="H29" s="25" t="e">
        <f>(ROUND(H176,1))</f>
        <v>#REF!</v>
      </c>
      <c r="W29" s="7"/>
      <c r="X29" s="7"/>
    </row>
    <row r="30" spans="1:24" x14ac:dyDescent="0.25">
      <c r="A30" s="8" t="e">
        <f t="shared" si="0"/>
        <v>#REF!</v>
      </c>
      <c r="B30" s="8"/>
      <c r="C30" s="9"/>
      <c r="D30" s="9"/>
      <c r="E30" s="8"/>
      <c r="F30" s="8"/>
      <c r="G30" s="8"/>
      <c r="H30" s="11" t="e">
        <f>(ROUND(H177,1))</f>
        <v>#REF!</v>
      </c>
      <c r="W30" s="7"/>
      <c r="X30" s="7"/>
    </row>
    <row r="31" spans="1:24" x14ac:dyDescent="0.25">
      <c r="A31" s="8" t="e">
        <f t="shared" si="0"/>
        <v>#REF!</v>
      </c>
      <c r="B31" s="8"/>
      <c r="C31" s="9"/>
      <c r="D31" s="9"/>
      <c r="E31" s="8"/>
      <c r="F31" s="8"/>
      <c r="G31" s="8"/>
      <c r="H31" s="11">
        <f t="shared" ref="H31:H34" si="5">(ROUND(H178,1))</f>
        <v>0</v>
      </c>
      <c r="W31" s="7"/>
      <c r="X31" s="7"/>
    </row>
    <row r="32" spans="1:24" x14ac:dyDescent="0.25">
      <c r="A32" s="8" t="e">
        <f t="shared" si="0"/>
        <v>#REF!</v>
      </c>
      <c r="B32" s="8"/>
      <c r="C32" s="9"/>
      <c r="D32" s="9"/>
      <c r="E32" s="8"/>
      <c r="F32" s="8"/>
      <c r="G32" s="8"/>
      <c r="H32" s="11">
        <f t="shared" si="5"/>
        <v>0</v>
      </c>
      <c r="W32" s="7"/>
      <c r="X32" s="7"/>
    </row>
    <row r="33" spans="1:24" x14ac:dyDescent="0.25">
      <c r="A33" s="8" t="e">
        <f t="shared" si="0"/>
        <v>#REF!</v>
      </c>
      <c r="B33" s="8"/>
      <c r="C33" s="9"/>
      <c r="D33" s="9"/>
      <c r="E33" s="8"/>
      <c r="F33" s="8"/>
      <c r="G33" s="8"/>
      <c r="H33" s="11">
        <f t="shared" si="5"/>
        <v>0</v>
      </c>
      <c r="W33" s="7"/>
      <c r="X33" s="7"/>
    </row>
    <row r="34" spans="1:24" x14ac:dyDescent="0.25">
      <c r="A34" s="8" t="e">
        <f t="shared" si="0"/>
        <v>#REF!</v>
      </c>
      <c r="B34" s="8"/>
      <c r="C34" s="9"/>
      <c r="D34" s="9"/>
      <c r="E34" s="8"/>
      <c r="F34" s="8"/>
      <c r="G34" s="8"/>
      <c r="H34" s="11">
        <f t="shared" si="5"/>
        <v>0</v>
      </c>
      <c r="W34" s="7"/>
      <c r="X34" s="7"/>
    </row>
    <row r="35" spans="1:24" ht="16.5" thickBot="1" x14ac:dyDescent="0.3">
      <c r="W35" s="7"/>
      <c r="X35" s="7"/>
    </row>
    <row r="36" spans="1:24" ht="17.25" thickTop="1" thickBot="1" x14ac:dyDescent="0.3">
      <c r="A36" s="217" t="s">
        <v>40</v>
      </c>
      <c r="B36" s="218"/>
      <c r="C36" s="218"/>
      <c r="D36" s="218"/>
      <c r="E36" s="218"/>
      <c r="F36" s="218"/>
      <c r="G36" s="218"/>
      <c r="H36" s="218"/>
      <c r="I36" s="218"/>
      <c r="J36" s="219"/>
      <c r="W36" s="7"/>
      <c r="X36" s="7"/>
    </row>
    <row r="37" spans="1:24" ht="13.5" customHeight="1" thickTop="1" thickBot="1" x14ac:dyDescent="0.3"/>
    <row r="38" spans="1:24" ht="13.5" customHeight="1" x14ac:dyDescent="0.25">
      <c r="E38" s="220" t="s">
        <v>43</v>
      </c>
      <c r="F38" s="221"/>
      <c r="G38" s="222"/>
    </row>
    <row r="39" spans="1:24" ht="33" customHeight="1" thickBot="1" x14ac:dyDescent="0.3">
      <c r="C39" s="15" t="s">
        <v>23</v>
      </c>
      <c r="D39" s="15" t="s">
        <v>24</v>
      </c>
      <c r="E39" s="16" t="s">
        <v>78</v>
      </c>
      <c r="F39" s="17" t="s">
        <v>47</v>
      </c>
      <c r="G39" s="18" t="s">
        <v>48</v>
      </c>
      <c r="H39" s="15" t="s">
        <v>25</v>
      </c>
      <c r="I39" s="15" t="s">
        <v>26</v>
      </c>
      <c r="J39" s="26" t="s">
        <v>22</v>
      </c>
      <c r="K39" s="15" t="s">
        <v>29</v>
      </c>
      <c r="L39" s="15" t="s">
        <v>30</v>
      </c>
    </row>
    <row r="40" spans="1:24" ht="18.75" customHeight="1" x14ac:dyDescent="0.25">
      <c r="A40" s="3" t="s">
        <v>20</v>
      </c>
      <c r="B40" s="3"/>
      <c r="C40" s="4" t="s">
        <v>74</v>
      </c>
      <c r="D40" s="4" t="s">
        <v>49</v>
      </c>
      <c r="E40" s="4" t="s">
        <v>44</v>
      </c>
      <c r="F40" s="4" t="s">
        <v>45</v>
      </c>
      <c r="G40" s="4" t="s">
        <v>46</v>
      </c>
      <c r="H40" s="3" t="s">
        <v>17</v>
      </c>
      <c r="I40" s="3" t="s">
        <v>39</v>
      </c>
      <c r="J40" s="27" t="s">
        <v>27</v>
      </c>
    </row>
    <row r="41" spans="1:24" x14ac:dyDescent="0.25">
      <c r="A41" s="33" t="s">
        <v>2</v>
      </c>
      <c r="B41" s="33"/>
      <c r="C41" s="33"/>
      <c r="D41" s="33"/>
      <c r="E41" s="33"/>
      <c r="F41" s="33"/>
      <c r="G41" s="33"/>
      <c r="H41" s="34"/>
    </row>
    <row r="42" spans="1:24" x14ac:dyDescent="0.25">
      <c r="A42" s="8" t="s">
        <v>72</v>
      </c>
      <c r="B42" s="8"/>
      <c r="C42" s="9"/>
      <c r="D42" s="8"/>
      <c r="E42" s="8"/>
      <c r="F42" s="8"/>
      <c r="G42" s="8"/>
      <c r="H42" s="10" t="e">
        <f>#REF!</f>
        <v>#REF!</v>
      </c>
      <c r="I42" s="6" t="e">
        <f>#REF!</f>
        <v>#REF!</v>
      </c>
      <c r="J42" s="6" t="e">
        <f>H42/I42</f>
        <v>#REF!</v>
      </c>
    </row>
    <row r="43" spans="1:24" x14ac:dyDescent="0.25">
      <c r="A43" s="19" t="s">
        <v>109</v>
      </c>
      <c r="B43" s="19"/>
      <c r="C43" s="22"/>
      <c r="D43" s="22">
        <v>0</v>
      </c>
      <c r="E43" s="19"/>
      <c r="F43" s="19"/>
      <c r="G43" s="19"/>
      <c r="H43" s="24" t="e">
        <f>$H$42*D43</f>
        <v>#REF!</v>
      </c>
    </row>
    <row r="44" spans="1:24" x14ac:dyDescent="0.25">
      <c r="A44" s="19" t="s">
        <v>108</v>
      </c>
      <c r="B44" s="19"/>
      <c r="C44" s="22"/>
      <c r="D44" s="22">
        <v>0</v>
      </c>
      <c r="E44" s="19"/>
      <c r="F44" s="19"/>
      <c r="G44" s="19"/>
      <c r="H44" s="24" t="e">
        <f>$H$42*D44</f>
        <v>#REF!</v>
      </c>
    </row>
    <row r="45" spans="1:24" x14ac:dyDescent="0.25">
      <c r="A45" s="19" t="s">
        <v>107</v>
      </c>
      <c r="B45" s="19"/>
      <c r="C45" s="22"/>
      <c r="D45" s="22">
        <v>0</v>
      </c>
      <c r="E45" s="19"/>
      <c r="F45" s="19"/>
      <c r="G45" s="19"/>
      <c r="H45" s="24" t="e">
        <f>$H$42*D45</f>
        <v>#REF!</v>
      </c>
    </row>
    <row r="46" spans="1:24" s="12" customFormat="1" x14ac:dyDescent="0.25">
      <c r="A46" s="8" t="s">
        <v>28</v>
      </c>
      <c r="B46" s="8"/>
      <c r="C46" s="9"/>
      <c r="D46" s="8"/>
      <c r="E46" s="8"/>
      <c r="F46" s="8"/>
      <c r="G46" s="8"/>
      <c r="H46" s="10" t="e">
        <f>SUM(H42:H45)</f>
        <v>#REF!</v>
      </c>
      <c r="I46" s="2"/>
      <c r="J46" s="6"/>
      <c r="V46" s="2"/>
      <c r="W46" s="2"/>
      <c r="X46" s="2"/>
    </row>
    <row r="47" spans="1:24" x14ac:dyDescent="0.25">
      <c r="A47" s="33" t="s">
        <v>19</v>
      </c>
      <c r="B47" s="33" t="s">
        <v>53</v>
      </c>
      <c r="C47" s="33"/>
      <c r="D47" s="33"/>
      <c r="E47" s="33"/>
      <c r="F47" s="33"/>
      <c r="G47" s="33"/>
      <c r="H47" s="34"/>
    </row>
    <row r="48" spans="1:24" x14ac:dyDescent="0.25">
      <c r="A48" s="2" t="e">
        <f>#REF!</f>
        <v>#REF!</v>
      </c>
      <c r="C48" s="2">
        <f t="shared" ref="C48:C57" si="6">IF($B$47="ja",$G$5,0)</f>
        <v>0</v>
      </c>
      <c r="D48" s="2" t="e">
        <f>#REF!</f>
        <v>#REF!</v>
      </c>
      <c r="E48" s="2">
        <v>0</v>
      </c>
      <c r="F48" s="2">
        <v>0</v>
      </c>
      <c r="G48" s="2">
        <v>0</v>
      </c>
      <c r="H48" s="2" t="e">
        <f t="shared" ref="H48:H57" si="7">(E48/60*D48)+(F48/60*D48*$F$5)+(G48/60*C48*D48)</f>
        <v>#REF!</v>
      </c>
    </row>
    <row r="49" spans="1:8" x14ac:dyDescent="0.25">
      <c r="A49" s="2" t="e">
        <f>#REF!</f>
        <v>#REF!</v>
      </c>
      <c r="C49" s="2">
        <f t="shared" si="6"/>
        <v>0</v>
      </c>
      <c r="D49" s="2" t="e">
        <f>#REF!</f>
        <v>#REF!</v>
      </c>
      <c r="E49" s="2">
        <v>0</v>
      </c>
      <c r="F49" s="2">
        <v>0</v>
      </c>
      <c r="G49" s="2">
        <v>0</v>
      </c>
      <c r="H49" s="2" t="e">
        <f t="shared" si="7"/>
        <v>#REF!</v>
      </c>
    </row>
    <row r="50" spans="1:8" x14ac:dyDescent="0.25">
      <c r="A50" s="2" t="e">
        <f>#REF!</f>
        <v>#REF!</v>
      </c>
      <c r="C50" s="2">
        <f t="shared" si="6"/>
        <v>0</v>
      </c>
      <c r="D50" s="2" t="e">
        <f>#REF!</f>
        <v>#REF!</v>
      </c>
      <c r="E50" s="2">
        <v>0</v>
      </c>
      <c r="F50" s="2">
        <v>0</v>
      </c>
      <c r="G50" s="2">
        <v>0</v>
      </c>
      <c r="H50" s="2" t="e">
        <f t="shared" si="7"/>
        <v>#REF!</v>
      </c>
    </row>
    <row r="51" spans="1:8" x14ac:dyDescent="0.25">
      <c r="A51" s="2" t="e">
        <f>#REF!</f>
        <v>#REF!</v>
      </c>
      <c r="C51" s="2">
        <f t="shared" si="6"/>
        <v>0</v>
      </c>
      <c r="D51" s="2" t="e">
        <f>#REF!</f>
        <v>#REF!</v>
      </c>
      <c r="E51" s="2">
        <v>0</v>
      </c>
      <c r="F51" s="2">
        <v>0</v>
      </c>
      <c r="G51" s="2">
        <v>0</v>
      </c>
      <c r="H51" s="2" t="e">
        <f t="shared" si="7"/>
        <v>#REF!</v>
      </c>
    </row>
    <row r="52" spans="1:8" x14ac:dyDescent="0.25">
      <c r="A52" s="2" t="e">
        <f>#REF!</f>
        <v>#REF!</v>
      </c>
      <c r="C52" s="2">
        <f t="shared" si="6"/>
        <v>0</v>
      </c>
      <c r="D52" s="2" t="e">
        <f>#REF!</f>
        <v>#REF!</v>
      </c>
      <c r="E52" s="2">
        <v>0</v>
      </c>
      <c r="F52" s="2">
        <v>0</v>
      </c>
      <c r="G52" s="2">
        <v>0</v>
      </c>
      <c r="H52" s="2" t="e">
        <f t="shared" si="7"/>
        <v>#REF!</v>
      </c>
    </row>
    <row r="53" spans="1:8" x14ac:dyDescent="0.25">
      <c r="A53" s="2" t="e">
        <f>#REF!</f>
        <v>#REF!</v>
      </c>
      <c r="C53" s="2">
        <f t="shared" si="6"/>
        <v>0</v>
      </c>
      <c r="D53" s="2" t="e">
        <f>#REF!</f>
        <v>#REF!</v>
      </c>
      <c r="E53" s="2">
        <v>0</v>
      </c>
      <c r="F53" s="2">
        <v>0</v>
      </c>
      <c r="G53" s="2">
        <v>0</v>
      </c>
      <c r="H53" s="2" t="e">
        <f t="shared" si="7"/>
        <v>#REF!</v>
      </c>
    </row>
    <row r="54" spans="1:8" x14ac:dyDescent="0.25">
      <c r="A54" s="2" t="e">
        <f>#REF!</f>
        <v>#REF!</v>
      </c>
      <c r="C54" s="2">
        <f t="shared" si="6"/>
        <v>0</v>
      </c>
      <c r="D54" s="2" t="e">
        <f>#REF!</f>
        <v>#REF!</v>
      </c>
      <c r="E54" s="2">
        <v>0</v>
      </c>
      <c r="F54" s="2">
        <v>0</v>
      </c>
      <c r="G54" s="2">
        <v>0</v>
      </c>
      <c r="H54" s="2" t="e">
        <f t="shared" si="7"/>
        <v>#REF!</v>
      </c>
    </row>
    <row r="55" spans="1:8" x14ac:dyDescent="0.25">
      <c r="A55" s="2" t="e">
        <f>#REF!</f>
        <v>#REF!</v>
      </c>
      <c r="C55" s="2">
        <f t="shared" si="6"/>
        <v>0</v>
      </c>
      <c r="D55" s="2" t="e">
        <f>#REF!</f>
        <v>#REF!</v>
      </c>
      <c r="E55" s="2">
        <v>0</v>
      </c>
      <c r="F55" s="2">
        <v>0</v>
      </c>
      <c r="G55" s="2">
        <v>0</v>
      </c>
      <c r="H55" s="2" t="e">
        <f t="shared" si="7"/>
        <v>#REF!</v>
      </c>
    </row>
    <row r="56" spans="1:8" x14ac:dyDescent="0.25">
      <c r="A56" s="2" t="e">
        <f>#REF!</f>
        <v>#REF!</v>
      </c>
      <c r="C56" s="2">
        <f t="shared" si="6"/>
        <v>0</v>
      </c>
      <c r="D56" s="2" t="e">
        <f>#REF!</f>
        <v>#REF!</v>
      </c>
      <c r="E56" s="2">
        <v>0</v>
      </c>
      <c r="F56" s="2">
        <v>0</v>
      </c>
      <c r="G56" s="2">
        <v>0</v>
      </c>
      <c r="H56" s="2" t="e">
        <f t="shared" si="7"/>
        <v>#REF!</v>
      </c>
    </row>
    <row r="57" spans="1:8" x14ac:dyDescent="0.25">
      <c r="A57" s="2" t="e">
        <f>#REF!</f>
        <v>#REF!</v>
      </c>
      <c r="C57" s="2">
        <f t="shared" si="6"/>
        <v>0</v>
      </c>
      <c r="D57" s="2" t="e">
        <f>#REF!</f>
        <v>#REF!</v>
      </c>
      <c r="E57" s="2">
        <v>0</v>
      </c>
      <c r="F57" s="2">
        <v>0</v>
      </c>
      <c r="G57" s="2">
        <v>0</v>
      </c>
      <c r="H57" s="2" t="e">
        <f t="shared" si="7"/>
        <v>#REF!</v>
      </c>
    </row>
    <row r="58" spans="1:8" x14ac:dyDescent="0.25">
      <c r="A58" s="19" t="e">
        <f>#REF!</f>
        <v>#REF!</v>
      </c>
      <c r="B58" s="19" t="s">
        <v>53</v>
      </c>
      <c r="C58" s="19">
        <v>5</v>
      </c>
      <c r="D58" s="19">
        <v>30</v>
      </c>
      <c r="E58" s="19"/>
      <c r="F58" s="19"/>
      <c r="G58" s="19"/>
      <c r="H58" s="19">
        <f>IF(B58="ja",(C58*D58),0)</f>
        <v>0</v>
      </c>
    </row>
    <row r="59" spans="1:8" x14ac:dyDescent="0.25">
      <c r="A59" s="2" t="e">
        <f>#REF!</f>
        <v>#REF!</v>
      </c>
      <c r="C59" s="2">
        <f>IF($B$47="ja",$G$5,0)</f>
        <v>0</v>
      </c>
      <c r="D59" s="2" t="e">
        <f>#REF!</f>
        <v>#REF!</v>
      </c>
      <c r="E59" s="2">
        <v>0</v>
      </c>
      <c r="F59" s="2">
        <v>0</v>
      </c>
      <c r="G59" s="2">
        <v>0</v>
      </c>
      <c r="H59" s="2" t="e">
        <f>(E59/60*D59)+(F59/60*D59*$F$5)+(G59/60*C59*D59)</f>
        <v>#REF!</v>
      </c>
    </row>
    <row r="60" spans="1:8" x14ac:dyDescent="0.25">
      <c r="A60" s="2" t="e">
        <f>#REF!</f>
        <v>#REF!</v>
      </c>
      <c r="C60" s="2">
        <f>IF($B$47="ja",$G$5,0)</f>
        <v>0</v>
      </c>
      <c r="D60" s="2" t="e">
        <f>#REF!</f>
        <v>#REF!</v>
      </c>
      <c r="E60" s="2">
        <v>0</v>
      </c>
      <c r="F60" s="2">
        <v>0</v>
      </c>
      <c r="G60" s="2">
        <v>0</v>
      </c>
      <c r="H60" s="2" t="e">
        <f>(E60/60*D60)+(F60/60*D60*$F$5)+(G60/60*C60*D60)</f>
        <v>#REF!</v>
      </c>
    </row>
    <row r="61" spans="1:8" x14ac:dyDescent="0.25">
      <c r="A61" s="2" t="e">
        <f>#REF!</f>
        <v>#REF!</v>
      </c>
      <c r="C61" s="2">
        <f>IF($B$47="ja",$G$5,0)</f>
        <v>0</v>
      </c>
      <c r="D61" s="2" t="e">
        <f>#REF!</f>
        <v>#REF!</v>
      </c>
      <c r="E61" s="2">
        <v>0</v>
      </c>
      <c r="F61" s="2">
        <v>0</v>
      </c>
      <c r="G61" s="2">
        <v>0</v>
      </c>
      <c r="H61" s="2" t="e">
        <f>(E61/60*D61)+(F61/60*D61*$F$5)+(G61/60*C61*D61)</f>
        <v>#REF!</v>
      </c>
    </row>
    <row r="62" spans="1:8" x14ac:dyDescent="0.25">
      <c r="A62" s="19" t="e">
        <f>#REF!</f>
        <v>#REF!</v>
      </c>
      <c r="B62" s="19" t="s">
        <v>53</v>
      </c>
      <c r="C62" s="21">
        <f>IF(B62="ja",#REF!,0)</f>
        <v>0</v>
      </c>
      <c r="D62" s="19" t="e">
        <f>#REF!</f>
        <v>#REF!</v>
      </c>
      <c r="E62" s="19"/>
      <c r="F62" s="19"/>
      <c r="G62" s="19"/>
      <c r="H62" s="19" t="e">
        <f>C62*D62</f>
        <v>#REF!</v>
      </c>
    </row>
    <row r="63" spans="1:8" x14ac:dyDescent="0.25">
      <c r="A63" s="20" t="e">
        <f>#REF!</f>
        <v>#REF!</v>
      </c>
      <c r="B63" s="20"/>
      <c r="C63" s="20">
        <f>IF($B$47="ja",$G$5,0)</f>
        <v>0</v>
      </c>
      <c r="D63" s="20" t="e">
        <f>#REF!</f>
        <v>#REF!</v>
      </c>
      <c r="E63" s="20">
        <v>0</v>
      </c>
      <c r="F63" s="20">
        <v>0</v>
      </c>
      <c r="G63" s="20">
        <v>0</v>
      </c>
      <c r="H63" s="20" t="e">
        <f>(E63/60*D63)+(F63/60*D63*$G$5)+(G63/60*C63*D63)</f>
        <v>#REF!</v>
      </c>
    </row>
    <row r="64" spans="1:8" x14ac:dyDescent="0.25">
      <c r="A64" s="20" t="e">
        <f>#REF!</f>
        <v>#REF!</v>
      </c>
      <c r="B64" s="20"/>
      <c r="C64" s="20">
        <f>IF($B$47="ja",$G$5,0)</f>
        <v>0</v>
      </c>
      <c r="D64" s="20" t="e">
        <f>#REF!</f>
        <v>#REF!</v>
      </c>
      <c r="E64" s="20">
        <v>0</v>
      </c>
      <c r="F64" s="20">
        <v>0</v>
      </c>
      <c r="G64" s="20">
        <v>0</v>
      </c>
      <c r="H64" s="20" t="e">
        <f>(E64/60*D64)+(F64/60*D64*$G$5)+(G64/60*C64*D64)</f>
        <v>#REF!</v>
      </c>
    </row>
    <row r="65" spans="1:8" x14ac:dyDescent="0.25">
      <c r="A65" s="20" t="e">
        <f>#REF!</f>
        <v>#REF!</v>
      </c>
      <c r="B65" s="20"/>
      <c r="C65" s="20">
        <f>IF($B$47="ja",$G$5,0)</f>
        <v>0</v>
      </c>
      <c r="D65" s="20" t="e">
        <f>#REF!</f>
        <v>#REF!</v>
      </c>
      <c r="E65" s="20">
        <v>0</v>
      </c>
      <c r="F65" s="20">
        <v>0</v>
      </c>
      <c r="G65" s="20">
        <v>0</v>
      </c>
      <c r="H65" s="20" t="e">
        <f>(E65/60*D65)+(F65/60*D65*$G$5)+(G65/60*C65*D65)</f>
        <v>#REF!</v>
      </c>
    </row>
    <row r="66" spans="1:8" x14ac:dyDescent="0.25">
      <c r="A66" s="8" t="e">
        <f>#REF!</f>
        <v>#REF!</v>
      </c>
      <c r="B66" s="8"/>
      <c r="C66" s="9"/>
      <c r="D66" s="8"/>
      <c r="E66" s="8"/>
      <c r="F66" s="8"/>
      <c r="G66" s="8"/>
      <c r="H66" s="10" t="e">
        <f>SUM(H48:H65)</f>
        <v>#REF!</v>
      </c>
    </row>
    <row r="67" spans="1:8" x14ac:dyDescent="0.25">
      <c r="A67" s="33" t="e">
        <f>#REF!</f>
        <v>#REF!</v>
      </c>
      <c r="B67" s="33" t="s">
        <v>53</v>
      </c>
      <c r="C67" s="33"/>
      <c r="D67" s="33"/>
      <c r="E67" s="33"/>
      <c r="F67" s="33"/>
      <c r="G67" s="33"/>
      <c r="H67" s="34"/>
    </row>
    <row r="68" spans="1:8" x14ac:dyDescent="0.25">
      <c r="A68" s="2" t="e">
        <f>#REF!</f>
        <v>#REF!</v>
      </c>
      <c r="C68" s="2">
        <f t="shared" ref="C68:C81" si="8">IF($B$67="ja",$G$5,0)</f>
        <v>0</v>
      </c>
      <c r="D68" s="2" t="e">
        <f>#REF!</f>
        <v>#REF!</v>
      </c>
      <c r="E68" s="2">
        <v>0</v>
      </c>
      <c r="F68" s="2">
        <v>0</v>
      </c>
      <c r="G68" s="2">
        <v>0</v>
      </c>
      <c r="H68" s="2" t="e">
        <f t="shared" ref="H68:H81" si="9">(E68/60*D68)+(F68/60*D68*$F$5)+(G68/60*C68*D68)</f>
        <v>#REF!</v>
      </c>
    </row>
    <row r="69" spans="1:8" x14ac:dyDescent="0.25">
      <c r="A69" s="2" t="e">
        <f>#REF!</f>
        <v>#REF!</v>
      </c>
      <c r="C69" s="2">
        <f t="shared" si="8"/>
        <v>0</v>
      </c>
      <c r="D69" s="2" t="e">
        <f>#REF!</f>
        <v>#REF!</v>
      </c>
      <c r="E69" s="2">
        <v>0</v>
      </c>
      <c r="F69" s="2">
        <v>0</v>
      </c>
      <c r="G69" s="2">
        <v>0</v>
      </c>
      <c r="H69" s="2" t="e">
        <f t="shared" si="9"/>
        <v>#REF!</v>
      </c>
    </row>
    <row r="70" spans="1:8" x14ac:dyDescent="0.25">
      <c r="A70" s="2" t="e">
        <f>#REF!</f>
        <v>#REF!</v>
      </c>
      <c r="C70" s="2">
        <f t="shared" si="8"/>
        <v>0</v>
      </c>
      <c r="D70" s="2" t="e">
        <f>#REF!</f>
        <v>#REF!</v>
      </c>
      <c r="E70" s="2">
        <v>0</v>
      </c>
      <c r="F70" s="2">
        <v>0</v>
      </c>
      <c r="G70" s="2">
        <v>0</v>
      </c>
      <c r="H70" s="2" t="e">
        <f t="shared" si="9"/>
        <v>#REF!</v>
      </c>
    </row>
    <row r="71" spans="1:8" x14ac:dyDescent="0.25">
      <c r="A71" s="2" t="e">
        <f>#REF!</f>
        <v>#REF!</v>
      </c>
      <c r="C71" s="2">
        <f t="shared" si="8"/>
        <v>0</v>
      </c>
      <c r="D71" s="2" t="e">
        <f>#REF!</f>
        <v>#REF!</v>
      </c>
      <c r="E71" s="2">
        <v>0</v>
      </c>
      <c r="F71" s="2">
        <v>0</v>
      </c>
      <c r="G71" s="2">
        <v>0</v>
      </c>
      <c r="H71" s="2" t="e">
        <f t="shared" si="9"/>
        <v>#REF!</v>
      </c>
    </row>
    <row r="72" spans="1:8" x14ac:dyDescent="0.25">
      <c r="A72" s="2" t="e">
        <f>#REF!</f>
        <v>#REF!</v>
      </c>
      <c r="C72" s="2">
        <f t="shared" si="8"/>
        <v>0</v>
      </c>
      <c r="D72" s="2" t="e">
        <f>#REF!</f>
        <v>#REF!</v>
      </c>
      <c r="E72" s="2">
        <v>0</v>
      </c>
      <c r="F72" s="2">
        <v>0</v>
      </c>
      <c r="G72" s="2">
        <v>0</v>
      </c>
      <c r="H72" s="2" t="e">
        <f t="shared" si="9"/>
        <v>#REF!</v>
      </c>
    </row>
    <row r="73" spans="1:8" x14ac:dyDescent="0.25">
      <c r="A73" s="2" t="e">
        <f>#REF!</f>
        <v>#REF!</v>
      </c>
      <c r="C73" s="2">
        <f t="shared" si="8"/>
        <v>0</v>
      </c>
      <c r="D73" s="2" t="e">
        <f>#REF!</f>
        <v>#REF!</v>
      </c>
      <c r="E73" s="2">
        <v>0</v>
      </c>
      <c r="F73" s="2">
        <v>0</v>
      </c>
      <c r="G73" s="2">
        <v>0</v>
      </c>
      <c r="H73" s="2" t="e">
        <f t="shared" si="9"/>
        <v>#REF!</v>
      </c>
    </row>
    <row r="74" spans="1:8" x14ac:dyDescent="0.25">
      <c r="A74" s="2" t="e">
        <f>#REF!</f>
        <v>#REF!</v>
      </c>
      <c r="C74" s="2">
        <f t="shared" si="8"/>
        <v>0</v>
      </c>
      <c r="D74" s="2" t="e">
        <f>#REF!</f>
        <v>#REF!</v>
      </c>
      <c r="E74" s="2">
        <v>0</v>
      </c>
      <c r="F74" s="2">
        <v>0</v>
      </c>
      <c r="G74" s="2">
        <v>0</v>
      </c>
      <c r="H74" s="2" t="e">
        <f t="shared" si="9"/>
        <v>#REF!</v>
      </c>
    </row>
    <row r="75" spans="1:8" x14ac:dyDescent="0.25">
      <c r="A75" s="2" t="e">
        <f>#REF!</f>
        <v>#REF!</v>
      </c>
      <c r="C75" s="2">
        <f t="shared" si="8"/>
        <v>0</v>
      </c>
      <c r="D75" s="2" t="e">
        <f>#REF!</f>
        <v>#REF!</v>
      </c>
      <c r="E75" s="2">
        <v>0</v>
      </c>
      <c r="F75" s="2">
        <v>0</v>
      </c>
      <c r="G75" s="2">
        <v>0</v>
      </c>
      <c r="H75" s="2" t="e">
        <f t="shared" si="9"/>
        <v>#REF!</v>
      </c>
    </row>
    <row r="76" spans="1:8" x14ac:dyDescent="0.25">
      <c r="A76" s="2" t="e">
        <f>#REF!</f>
        <v>#REF!</v>
      </c>
      <c r="C76" s="2">
        <f t="shared" si="8"/>
        <v>0</v>
      </c>
      <c r="D76" s="2" t="e">
        <f>#REF!</f>
        <v>#REF!</v>
      </c>
      <c r="E76" s="2">
        <v>0</v>
      </c>
      <c r="F76" s="2">
        <v>0</v>
      </c>
      <c r="G76" s="2">
        <v>0</v>
      </c>
      <c r="H76" s="2" t="e">
        <f t="shared" si="9"/>
        <v>#REF!</v>
      </c>
    </row>
    <row r="77" spans="1:8" x14ac:dyDescent="0.25">
      <c r="A77" s="2" t="e">
        <f>#REF!</f>
        <v>#REF!</v>
      </c>
      <c r="C77" s="2">
        <f t="shared" si="8"/>
        <v>0</v>
      </c>
      <c r="D77" s="2" t="e">
        <f>#REF!</f>
        <v>#REF!</v>
      </c>
      <c r="E77" s="2">
        <v>0</v>
      </c>
      <c r="F77" s="2">
        <v>0</v>
      </c>
      <c r="G77" s="2">
        <v>0</v>
      </c>
      <c r="H77" s="2" t="e">
        <f t="shared" si="9"/>
        <v>#REF!</v>
      </c>
    </row>
    <row r="78" spans="1:8" x14ac:dyDescent="0.25">
      <c r="A78" s="2" t="e">
        <f>#REF!</f>
        <v>#REF!</v>
      </c>
      <c r="C78" s="2">
        <f t="shared" si="8"/>
        <v>0</v>
      </c>
      <c r="D78" s="2" t="e">
        <f>#REF!</f>
        <v>#REF!</v>
      </c>
      <c r="E78" s="2">
        <v>0</v>
      </c>
      <c r="F78" s="2">
        <v>0</v>
      </c>
      <c r="G78" s="2">
        <v>0</v>
      </c>
      <c r="H78" s="2" t="e">
        <f t="shared" si="9"/>
        <v>#REF!</v>
      </c>
    </row>
    <row r="79" spans="1:8" x14ac:dyDescent="0.25">
      <c r="A79" s="2" t="e">
        <f>#REF!</f>
        <v>#REF!</v>
      </c>
      <c r="C79" s="2">
        <f t="shared" si="8"/>
        <v>0</v>
      </c>
      <c r="D79" s="2" t="e">
        <f>#REF!</f>
        <v>#REF!</v>
      </c>
      <c r="E79" s="2">
        <v>0</v>
      </c>
      <c r="F79" s="2">
        <v>0</v>
      </c>
      <c r="G79" s="2">
        <v>0</v>
      </c>
      <c r="H79" s="2" t="e">
        <f t="shared" si="9"/>
        <v>#REF!</v>
      </c>
    </row>
    <row r="80" spans="1:8" x14ac:dyDescent="0.25">
      <c r="A80" s="2" t="e">
        <f>#REF!</f>
        <v>#REF!</v>
      </c>
      <c r="C80" s="2">
        <f t="shared" si="8"/>
        <v>0</v>
      </c>
      <c r="D80" s="2" t="e">
        <f>#REF!</f>
        <v>#REF!</v>
      </c>
      <c r="E80" s="2">
        <v>0</v>
      </c>
      <c r="F80" s="2">
        <v>0</v>
      </c>
      <c r="G80" s="2">
        <v>0</v>
      </c>
      <c r="H80" s="2" t="e">
        <f t="shared" si="9"/>
        <v>#REF!</v>
      </c>
    </row>
    <row r="81" spans="1:8" x14ac:dyDescent="0.25">
      <c r="A81" s="2" t="e">
        <f>#REF!</f>
        <v>#REF!</v>
      </c>
      <c r="C81" s="2">
        <f t="shared" si="8"/>
        <v>0</v>
      </c>
      <c r="D81" s="2" t="e">
        <f>#REF!</f>
        <v>#REF!</v>
      </c>
      <c r="E81" s="2">
        <v>0</v>
      </c>
      <c r="F81" s="2">
        <v>0</v>
      </c>
      <c r="G81" s="2">
        <v>0</v>
      </c>
      <c r="H81" s="2" t="e">
        <f t="shared" si="9"/>
        <v>#REF!</v>
      </c>
    </row>
    <row r="82" spans="1:8" x14ac:dyDescent="0.25">
      <c r="A82" s="19" t="e">
        <f>#REF!</f>
        <v>#REF!</v>
      </c>
      <c r="B82" s="19" t="s">
        <v>53</v>
      </c>
      <c r="C82" s="21">
        <v>1</v>
      </c>
      <c r="D82" s="19">
        <v>0</v>
      </c>
      <c r="E82" s="19"/>
      <c r="F82" s="19"/>
      <c r="G82" s="19"/>
      <c r="H82" s="19">
        <f>IF(B82="ja",(C82*D82),0)</f>
        <v>0</v>
      </c>
    </row>
    <row r="83" spans="1:8" x14ac:dyDescent="0.25">
      <c r="A83" s="19" t="e">
        <f>#REF!</f>
        <v>#REF!</v>
      </c>
      <c r="B83" s="19" t="s">
        <v>53</v>
      </c>
      <c r="C83" s="21">
        <f>IF(B83="ja",#REF!,0)</f>
        <v>0</v>
      </c>
      <c r="D83" s="19" t="e">
        <f>#REF!</f>
        <v>#REF!</v>
      </c>
      <c r="E83" s="19"/>
      <c r="F83" s="19"/>
      <c r="G83" s="19"/>
      <c r="H83" s="19" t="e">
        <f>C83*D83*1000</f>
        <v>#REF!</v>
      </c>
    </row>
    <row r="84" spans="1:8" x14ac:dyDescent="0.25">
      <c r="A84" s="19" t="e">
        <f>#REF!</f>
        <v>#REF!</v>
      </c>
      <c r="B84" s="19" t="s">
        <v>53</v>
      </c>
      <c r="C84" s="21">
        <v>0</v>
      </c>
      <c r="D84" s="19" t="e">
        <f>#REF!</f>
        <v>#REF!</v>
      </c>
      <c r="E84" s="19"/>
      <c r="F84" s="19"/>
      <c r="G84" s="19"/>
      <c r="H84" s="19">
        <f>IF(B84="ja",(C84*D84),0)</f>
        <v>0</v>
      </c>
    </row>
    <row r="85" spans="1:8" x14ac:dyDescent="0.25">
      <c r="A85" s="19" t="e">
        <f>#REF!</f>
        <v>#REF!</v>
      </c>
      <c r="B85" s="19" t="s">
        <v>53</v>
      </c>
      <c r="C85" s="21">
        <v>5</v>
      </c>
      <c r="D85" s="19" t="e">
        <f>#REF!</f>
        <v>#REF!</v>
      </c>
      <c r="E85" s="19"/>
      <c r="F85" s="19"/>
      <c r="G85" s="19"/>
      <c r="H85" s="19">
        <f>IF(B85="ja",(C85*D85),0)</f>
        <v>0</v>
      </c>
    </row>
    <row r="86" spans="1:8" x14ac:dyDescent="0.25">
      <c r="A86" s="19" t="e">
        <f>#REF!</f>
        <v>#REF!</v>
      </c>
      <c r="B86" s="19" t="s">
        <v>53</v>
      </c>
      <c r="C86" s="21">
        <v>5</v>
      </c>
      <c r="D86" s="19" t="e">
        <f>#REF!</f>
        <v>#REF!</v>
      </c>
      <c r="E86" s="19"/>
      <c r="F86" s="19"/>
      <c r="G86" s="19"/>
      <c r="H86" s="19">
        <f>IF(B86="ja",(C86*D86),0)</f>
        <v>0</v>
      </c>
    </row>
    <row r="87" spans="1:8" x14ac:dyDescent="0.25">
      <c r="A87" s="19" t="e">
        <f>#REF!</f>
        <v>#REF!</v>
      </c>
      <c r="B87" s="19" t="s">
        <v>53</v>
      </c>
      <c r="C87" s="21">
        <v>5</v>
      </c>
      <c r="D87" s="19" t="e">
        <f>#REF!</f>
        <v>#REF!</v>
      </c>
      <c r="E87" s="19"/>
      <c r="F87" s="19"/>
      <c r="G87" s="19"/>
      <c r="H87" s="19">
        <f>IF(B87="ja",(C87*D87),0)</f>
        <v>0</v>
      </c>
    </row>
    <row r="88" spans="1:8" x14ac:dyDescent="0.25">
      <c r="A88" s="20" t="e">
        <f>#REF!</f>
        <v>#REF!</v>
      </c>
      <c r="B88" s="20"/>
      <c r="C88" s="20">
        <f>IF($B$67="ja",$G$5,0)</f>
        <v>0</v>
      </c>
      <c r="D88" s="20" t="e">
        <f>#REF!</f>
        <v>#REF!</v>
      </c>
      <c r="E88" s="20">
        <v>0</v>
      </c>
      <c r="F88" s="20">
        <v>0</v>
      </c>
      <c r="G88" s="20">
        <v>0</v>
      </c>
      <c r="H88" s="20" t="e">
        <f>(E88/60*D88)+(F88/60*D88*$G$5)+(G88/60*C88*D88)</f>
        <v>#REF!</v>
      </c>
    </row>
    <row r="89" spans="1:8" x14ac:dyDescent="0.25">
      <c r="A89" s="20" t="e">
        <f>#REF!</f>
        <v>#REF!</v>
      </c>
      <c r="B89" s="20"/>
      <c r="C89" s="20">
        <f>IF($B$67="ja",$G$5,0)</f>
        <v>0</v>
      </c>
      <c r="D89" s="20" t="e">
        <f>#REF!</f>
        <v>#REF!</v>
      </c>
      <c r="E89" s="20">
        <v>0</v>
      </c>
      <c r="F89" s="20">
        <v>0</v>
      </c>
      <c r="G89" s="20">
        <v>0</v>
      </c>
      <c r="H89" s="20" t="e">
        <f>(E89/60*D89)+(F89/60*D89*$G$5)+(G89/60*C89*D89)</f>
        <v>#REF!</v>
      </c>
    </row>
    <row r="90" spans="1:8" x14ac:dyDescent="0.25">
      <c r="A90" s="20" t="e">
        <f>#REF!</f>
        <v>#REF!</v>
      </c>
      <c r="B90" s="20"/>
      <c r="C90" s="20">
        <f>IF($B$67="ja",$G$5,0)</f>
        <v>0</v>
      </c>
      <c r="D90" s="20" t="e">
        <f>#REF!</f>
        <v>#REF!</v>
      </c>
      <c r="E90" s="20">
        <v>0</v>
      </c>
      <c r="F90" s="20">
        <v>0</v>
      </c>
      <c r="G90" s="20">
        <v>0</v>
      </c>
      <c r="H90" s="20" t="e">
        <f>(E90/60*D90)+(F90/60*D90*$G$5)+(G90/60*C90*D90)</f>
        <v>#REF!</v>
      </c>
    </row>
    <row r="91" spans="1:8" x14ac:dyDescent="0.25">
      <c r="A91" s="8" t="e">
        <f>#REF!</f>
        <v>#REF!</v>
      </c>
      <c r="B91" s="8"/>
      <c r="C91" s="9"/>
      <c r="D91" s="8"/>
      <c r="E91" s="8"/>
      <c r="F91" s="8"/>
      <c r="G91" s="8"/>
      <c r="H91" s="10" t="e">
        <f>SUM(H68:H90)</f>
        <v>#REF!</v>
      </c>
    </row>
    <row r="92" spans="1:8" x14ac:dyDescent="0.25">
      <c r="A92" s="33" t="e">
        <f>#REF!</f>
        <v>#REF!</v>
      </c>
      <c r="B92" s="33" t="s">
        <v>53</v>
      </c>
      <c r="C92" s="33"/>
      <c r="D92" s="33"/>
      <c r="E92" s="33"/>
      <c r="F92" s="33"/>
      <c r="G92" s="33"/>
      <c r="H92" s="34"/>
    </row>
    <row r="93" spans="1:8" x14ac:dyDescent="0.25">
      <c r="A93" s="2" t="e">
        <f>#REF!</f>
        <v>#REF!</v>
      </c>
      <c r="C93" s="2">
        <f t="shared" ref="C93:C100" si="10">IF($B$92="ja",$G$5,0)</f>
        <v>0</v>
      </c>
      <c r="D93" s="2" t="e">
        <f>#REF!</f>
        <v>#REF!</v>
      </c>
      <c r="E93" s="2">
        <v>0</v>
      </c>
      <c r="F93" s="2">
        <v>0</v>
      </c>
      <c r="G93" s="2">
        <v>0</v>
      </c>
      <c r="H93" s="2" t="e">
        <f t="shared" ref="H93:H100" si="11">(E93/60*D93)+(F93/60*D93*$F$5)+(G93/60*C93*D93)</f>
        <v>#REF!</v>
      </c>
    </row>
    <row r="94" spans="1:8" x14ac:dyDescent="0.25">
      <c r="A94" s="2" t="e">
        <f>#REF!</f>
        <v>#REF!</v>
      </c>
      <c r="C94" s="2">
        <f t="shared" si="10"/>
        <v>0</v>
      </c>
      <c r="D94" s="2" t="e">
        <f>#REF!</f>
        <v>#REF!</v>
      </c>
      <c r="E94" s="2">
        <v>0</v>
      </c>
      <c r="F94" s="2">
        <v>0</v>
      </c>
      <c r="G94" s="2">
        <v>0</v>
      </c>
      <c r="H94" s="2" t="e">
        <f t="shared" si="11"/>
        <v>#REF!</v>
      </c>
    </row>
    <row r="95" spans="1:8" x14ac:dyDescent="0.25">
      <c r="A95" s="2" t="e">
        <f>#REF!</f>
        <v>#REF!</v>
      </c>
      <c r="C95" s="2">
        <f t="shared" si="10"/>
        <v>0</v>
      </c>
      <c r="D95" s="2" t="e">
        <f>#REF!</f>
        <v>#REF!</v>
      </c>
      <c r="E95" s="2">
        <v>0</v>
      </c>
      <c r="F95" s="2">
        <v>0</v>
      </c>
      <c r="G95" s="2">
        <v>0</v>
      </c>
      <c r="H95" s="2" t="e">
        <f t="shared" si="11"/>
        <v>#REF!</v>
      </c>
    </row>
    <row r="96" spans="1:8" x14ac:dyDescent="0.25">
      <c r="A96" s="2" t="e">
        <f>#REF!</f>
        <v>#REF!</v>
      </c>
      <c r="C96" s="2">
        <f t="shared" si="10"/>
        <v>0</v>
      </c>
      <c r="D96" s="2" t="e">
        <f>#REF!</f>
        <v>#REF!</v>
      </c>
      <c r="E96" s="2">
        <v>0</v>
      </c>
      <c r="F96" s="2">
        <v>0</v>
      </c>
      <c r="G96" s="2">
        <v>0</v>
      </c>
      <c r="H96" s="2" t="e">
        <f t="shared" si="11"/>
        <v>#REF!</v>
      </c>
    </row>
    <row r="97" spans="1:8" x14ac:dyDescent="0.25">
      <c r="A97" s="2" t="e">
        <f>#REF!</f>
        <v>#REF!</v>
      </c>
      <c r="C97" s="2">
        <f t="shared" si="10"/>
        <v>0</v>
      </c>
      <c r="D97" s="2" t="e">
        <f>#REF!</f>
        <v>#REF!</v>
      </c>
      <c r="E97" s="2">
        <v>0</v>
      </c>
      <c r="F97" s="2">
        <v>0</v>
      </c>
      <c r="G97" s="2">
        <v>0</v>
      </c>
      <c r="H97" s="2" t="e">
        <f t="shared" si="11"/>
        <v>#REF!</v>
      </c>
    </row>
    <row r="98" spans="1:8" x14ac:dyDescent="0.25">
      <c r="A98" s="2" t="e">
        <f>#REF!</f>
        <v>#REF!</v>
      </c>
      <c r="C98" s="2">
        <f t="shared" si="10"/>
        <v>0</v>
      </c>
      <c r="D98" s="2" t="e">
        <f>#REF!</f>
        <v>#REF!</v>
      </c>
      <c r="E98" s="2">
        <v>0</v>
      </c>
      <c r="F98" s="2">
        <v>0</v>
      </c>
      <c r="G98" s="2">
        <v>0</v>
      </c>
      <c r="H98" s="2" t="e">
        <f t="shared" si="11"/>
        <v>#REF!</v>
      </c>
    </row>
    <row r="99" spans="1:8" x14ac:dyDescent="0.25">
      <c r="A99" s="2" t="e">
        <f>#REF!</f>
        <v>#REF!</v>
      </c>
      <c r="C99" s="2">
        <f t="shared" si="10"/>
        <v>0</v>
      </c>
      <c r="D99" s="2" t="e">
        <f>#REF!</f>
        <v>#REF!</v>
      </c>
      <c r="E99" s="2">
        <v>0</v>
      </c>
      <c r="F99" s="2">
        <v>0</v>
      </c>
      <c r="G99" s="2">
        <v>0</v>
      </c>
      <c r="H99" s="2" t="e">
        <f t="shared" si="11"/>
        <v>#REF!</v>
      </c>
    </row>
    <row r="100" spans="1:8" x14ac:dyDescent="0.25">
      <c r="A100" s="2" t="e">
        <f>#REF!</f>
        <v>#REF!</v>
      </c>
      <c r="C100" s="2">
        <f t="shared" si="10"/>
        <v>0</v>
      </c>
      <c r="D100" s="2" t="e">
        <f>#REF!</f>
        <v>#REF!</v>
      </c>
      <c r="E100" s="2">
        <v>0</v>
      </c>
      <c r="F100" s="2">
        <v>0</v>
      </c>
      <c r="G100" s="2">
        <v>0</v>
      </c>
      <c r="H100" s="2" t="e">
        <f t="shared" si="11"/>
        <v>#REF!</v>
      </c>
    </row>
    <row r="101" spans="1:8" x14ac:dyDescent="0.25">
      <c r="A101" s="21" t="e">
        <f>#REF!</f>
        <v>#REF!</v>
      </c>
      <c r="B101" s="19" t="s">
        <v>53</v>
      </c>
      <c r="C101" s="21" t="e">
        <f>$I$42</f>
        <v>#REF!</v>
      </c>
      <c r="D101" s="19" t="e">
        <f>#REF!</f>
        <v>#REF!</v>
      </c>
      <c r="E101" s="19"/>
      <c r="F101" s="19"/>
      <c r="G101" s="19"/>
      <c r="H101" s="19">
        <f>IF(B101="ja",(C101*D101),0)</f>
        <v>0</v>
      </c>
    </row>
    <row r="102" spans="1:8" x14ac:dyDescent="0.25">
      <c r="A102" s="21" t="e">
        <f>#REF!</f>
        <v>#REF!</v>
      </c>
      <c r="B102" s="19" t="s">
        <v>53</v>
      </c>
      <c r="C102" s="21" t="e">
        <f>$I$42</f>
        <v>#REF!</v>
      </c>
      <c r="D102" s="19" t="e">
        <f>#REF!</f>
        <v>#REF!</v>
      </c>
      <c r="E102" s="19"/>
      <c r="F102" s="19"/>
      <c r="G102" s="19"/>
      <c r="H102" s="19">
        <f>IF(B102="ja",(C102*D102),0)</f>
        <v>0</v>
      </c>
    </row>
    <row r="103" spans="1:8" x14ac:dyDescent="0.25">
      <c r="A103" s="35" t="e">
        <f>#REF!</f>
        <v>#REF!</v>
      </c>
      <c r="B103" s="35"/>
      <c r="C103" s="35">
        <v>0</v>
      </c>
      <c r="D103" s="35" t="e">
        <f>#REF!</f>
        <v>#REF!</v>
      </c>
      <c r="E103" s="35"/>
      <c r="F103" s="35"/>
      <c r="G103" s="35"/>
      <c r="H103" s="35" t="e">
        <f t="shared" ref="H103:H106" si="12">C103*D103</f>
        <v>#REF!</v>
      </c>
    </row>
    <row r="104" spans="1:8" x14ac:dyDescent="0.25">
      <c r="A104" s="35" t="e">
        <f>#REF!</f>
        <v>#REF!</v>
      </c>
      <c r="B104" s="35"/>
      <c r="C104" s="35">
        <v>0</v>
      </c>
      <c r="D104" s="35" t="e">
        <f>#REF!</f>
        <v>#REF!</v>
      </c>
      <c r="E104" s="35"/>
      <c r="F104" s="35"/>
      <c r="G104" s="35"/>
      <c r="H104" s="35" t="e">
        <f t="shared" si="12"/>
        <v>#REF!</v>
      </c>
    </row>
    <row r="105" spans="1:8" x14ac:dyDescent="0.25">
      <c r="A105" s="35" t="e">
        <f>#REF!</f>
        <v>#REF!</v>
      </c>
      <c r="B105" s="35"/>
      <c r="C105" s="35">
        <v>0</v>
      </c>
      <c r="D105" s="35" t="e">
        <f>#REF!</f>
        <v>#REF!</v>
      </c>
      <c r="E105" s="35"/>
      <c r="F105" s="35"/>
      <c r="G105" s="35"/>
      <c r="H105" s="35" t="e">
        <f t="shared" si="12"/>
        <v>#REF!</v>
      </c>
    </row>
    <row r="106" spans="1:8" x14ac:dyDescent="0.25">
      <c r="A106" s="35" t="e">
        <f>#REF!</f>
        <v>#REF!</v>
      </c>
      <c r="B106" s="35"/>
      <c r="C106" s="35">
        <v>0</v>
      </c>
      <c r="D106" s="35" t="e">
        <f>#REF!</f>
        <v>#REF!</v>
      </c>
      <c r="E106" s="35"/>
      <c r="F106" s="35"/>
      <c r="G106" s="35"/>
      <c r="H106" s="35" t="e">
        <f t="shared" si="12"/>
        <v>#REF!</v>
      </c>
    </row>
    <row r="107" spans="1:8" x14ac:dyDescent="0.25">
      <c r="A107" s="19" t="e">
        <f>#REF!</f>
        <v>#REF!</v>
      </c>
      <c r="B107" s="19" t="s">
        <v>53</v>
      </c>
      <c r="C107" s="21" t="e">
        <f t="shared" ref="C107:C112" si="13">$I$42</f>
        <v>#REF!</v>
      </c>
      <c r="D107" s="19" t="e">
        <f>#REF!</f>
        <v>#REF!</v>
      </c>
      <c r="E107" s="19"/>
      <c r="F107" s="19"/>
      <c r="G107" s="19"/>
      <c r="H107" s="19">
        <f>IF(B107="ja",(C107*D107),0)</f>
        <v>0</v>
      </c>
    </row>
    <row r="108" spans="1:8" x14ac:dyDescent="0.25">
      <c r="A108" s="19" t="e">
        <f>#REF!</f>
        <v>#REF!</v>
      </c>
      <c r="B108" s="19" t="s">
        <v>53</v>
      </c>
      <c r="C108" s="21" t="e">
        <f t="shared" si="13"/>
        <v>#REF!</v>
      </c>
      <c r="D108" s="19" t="e">
        <f>#REF!</f>
        <v>#REF!</v>
      </c>
      <c r="E108" s="19"/>
      <c r="F108" s="19"/>
      <c r="G108" s="19"/>
      <c r="H108" s="19">
        <f>IF(B108="ja",(C108*D108),0)</f>
        <v>0</v>
      </c>
    </row>
    <row r="109" spans="1:8" x14ac:dyDescent="0.25">
      <c r="A109" s="19" t="e">
        <f>#REF!</f>
        <v>#REF!</v>
      </c>
      <c r="B109" s="19" t="s">
        <v>53</v>
      </c>
      <c r="C109" s="21" t="e">
        <f t="shared" si="13"/>
        <v>#REF!</v>
      </c>
      <c r="D109" s="19" t="e">
        <f>#REF!</f>
        <v>#REF!</v>
      </c>
      <c r="E109" s="19"/>
      <c r="F109" s="19"/>
      <c r="G109" s="19"/>
      <c r="H109" s="19">
        <f>IF(B109="ja",(C109*D109),0)</f>
        <v>0</v>
      </c>
    </row>
    <row r="110" spans="1:8" x14ac:dyDescent="0.25">
      <c r="A110" s="19" t="e">
        <f>#REF!</f>
        <v>#REF!</v>
      </c>
      <c r="B110" s="19" t="s">
        <v>53</v>
      </c>
      <c r="C110" s="21" t="e">
        <f t="shared" si="13"/>
        <v>#REF!</v>
      </c>
      <c r="D110" s="19" t="e">
        <f>#REF!</f>
        <v>#REF!</v>
      </c>
      <c r="E110" s="19"/>
      <c r="F110" s="19"/>
      <c r="G110" s="19"/>
      <c r="H110" s="19">
        <f>IF(B110="ja",(C110*D110),0)</f>
        <v>0</v>
      </c>
    </row>
    <row r="111" spans="1:8" x14ac:dyDescent="0.25">
      <c r="A111" s="19" t="e">
        <f>#REF!</f>
        <v>#REF!</v>
      </c>
      <c r="B111" s="19" t="s">
        <v>53</v>
      </c>
      <c r="C111" s="21" t="e">
        <f t="shared" si="13"/>
        <v>#REF!</v>
      </c>
      <c r="D111" s="19" t="e">
        <f>#REF!</f>
        <v>#REF!</v>
      </c>
      <c r="E111" s="19"/>
      <c r="F111" s="19"/>
      <c r="G111" s="19"/>
      <c r="H111" s="19">
        <f>IF(B111="ja",(C111*D111),0)</f>
        <v>0</v>
      </c>
    </row>
    <row r="112" spans="1:8" x14ac:dyDescent="0.25">
      <c r="A112" s="19" t="e">
        <f>#REF!</f>
        <v>#REF!</v>
      </c>
      <c r="B112" s="19" t="s">
        <v>53</v>
      </c>
      <c r="C112" s="21" t="e">
        <f t="shared" si="13"/>
        <v>#REF!</v>
      </c>
      <c r="D112" s="22">
        <v>0.03</v>
      </c>
      <c r="E112" s="19"/>
      <c r="F112" s="19"/>
      <c r="G112" s="19"/>
      <c r="H112" s="19">
        <f>IF(B112="ja",(IF((C112*D112)&lt;60,60,IF((C112*D112)&gt;300,300,(C112*D112)))),0)</f>
        <v>0</v>
      </c>
    </row>
    <row r="113" spans="1:8" x14ac:dyDescent="0.25">
      <c r="A113" s="20" t="e">
        <f>#REF!</f>
        <v>#REF!</v>
      </c>
      <c r="B113" s="20"/>
      <c r="C113" s="20">
        <f>IF($B$92="ja",$G$5,0)</f>
        <v>0</v>
      </c>
      <c r="D113" s="20" t="e">
        <f>#REF!</f>
        <v>#REF!</v>
      </c>
      <c r="E113" s="20">
        <v>0</v>
      </c>
      <c r="F113" s="20">
        <v>0</v>
      </c>
      <c r="G113" s="20">
        <v>0</v>
      </c>
      <c r="H113" s="20" t="e">
        <f>(E113/60*D113)+(F113/60*D113*$G$5)+(G113/60*C113*D113)</f>
        <v>#REF!</v>
      </c>
    </row>
    <row r="114" spans="1:8" x14ac:dyDescent="0.25">
      <c r="A114" s="20" t="e">
        <f>#REF!</f>
        <v>#REF!</v>
      </c>
      <c r="B114" s="20"/>
      <c r="C114" s="20">
        <f>IF($B$92="ja",$G$5,0)</f>
        <v>0</v>
      </c>
      <c r="D114" s="20" t="e">
        <f>#REF!</f>
        <v>#REF!</v>
      </c>
      <c r="E114" s="20">
        <v>0</v>
      </c>
      <c r="F114" s="20">
        <v>0</v>
      </c>
      <c r="G114" s="20">
        <v>0</v>
      </c>
      <c r="H114" s="20" t="e">
        <f>(E114/60*D114)+(F114/60*D114*$G$5)+(G114/60*C114*D114)</f>
        <v>#REF!</v>
      </c>
    </row>
    <row r="115" spans="1:8" x14ac:dyDescent="0.25">
      <c r="A115" s="20" t="e">
        <f>#REF!</f>
        <v>#REF!</v>
      </c>
      <c r="B115" s="20"/>
      <c r="C115" s="20">
        <f>IF($B$92="ja",$G$5,0)</f>
        <v>0</v>
      </c>
      <c r="D115" s="20" t="e">
        <f>#REF!</f>
        <v>#REF!</v>
      </c>
      <c r="E115" s="20">
        <v>0</v>
      </c>
      <c r="F115" s="20">
        <v>0</v>
      </c>
      <c r="G115" s="20">
        <v>0</v>
      </c>
      <c r="H115" s="20" t="e">
        <f>(E115/60*D115)+(F115/60*D115*$G$5)+(G115/60*C115*D115)</f>
        <v>#REF!</v>
      </c>
    </row>
    <row r="116" spans="1:8" x14ac:dyDescent="0.25">
      <c r="A116" s="8" t="e">
        <f>#REF!</f>
        <v>#REF!</v>
      </c>
      <c r="B116" s="8"/>
      <c r="C116" s="9"/>
      <c r="D116" s="8"/>
      <c r="E116" s="8"/>
      <c r="F116" s="8"/>
      <c r="G116" s="8"/>
      <c r="H116" s="10" t="e">
        <f>SUM(H93:H115)</f>
        <v>#REF!</v>
      </c>
    </row>
    <row r="117" spans="1:8" x14ac:dyDescent="0.25">
      <c r="A117" s="33" t="e">
        <f>#REF!</f>
        <v>#REF!</v>
      </c>
      <c r="B117" s="33"/>
      <c r="C117" s="36" t="s">
        <v>76</v>
      </c>
      <c r="D117" s="36" t="s">
        <v>77</v>
      </c>
      <c r="E117" s="33"/>
      <c r="F117" s="33"/>
      <c r="G117" s="33"/>
      <c r="H117" s="34"/>
    </row>
    <row r="118" spans="1:8" x14ac:dyDescent="0.25">
      <c r="A118" s="35" t="e">
        <f>#REF!</f>
        <v>#REF!</v>
      </c>
      <c r="B118" s="35"/>
      <c r="C118" s="35">
        <v>0</v>
      </c>
      <c r="D118" s="35" t="e">
        <f>#REF!</f>
        <v>#REF!</v>
      </c>
      <c r="E118" s="35"/>
      <c r="F118" s="35"/>
      <c r="G118" s="35"/>
      <c r="H118" s="35" t="e">
        <f t="shared" ref="H118:H135" si="14">C118*D118</f>
        <v>#REF!</v>
      </c>
    </row>
    <row r="119" spans="1:8" x14ac:dyDescent="0.25">
      <c r="A119" s="35" t="e">
        <f>#REF!</f>
        <v>#REF!</v>
      </c>
      <c r="B119" s="35"/>
      <c r="C119" s="35">
        <v>0</v>
      </c>
      <c r="D119" s="35" t="e">
        <f>#REF!</f>
        <v>#REF!</v>
      </c>
      <c r="E119" s="35"/>
      <c r="F119" s="35"/>
      <c r="G119" s="35"/>
      <c r="H119" s="35" t="e">
        <f t="shared" si="14"/>
        <v>#REF!</v>
      </c>
    </row>
    <row r="120" spans="1:8" x14ac:dyDescent="0.25">
      <c r="A120" s="35" t="e">
        <f>#REF!</f>
        <v>#REF!</v>
      </c>
      <c r="B120" s="35"/>
      <c r="C120" s="35">
        <v>0</v>
      </c>
      <c r="D120" s="35" t="e">
        <f>#REF!</f>
        <v>#REF!</v>
      </c>
      <c r="E120" s="35"/>
      <c r="F120" s="35"/>
      <c r="G120" s="35"/>
      <c r="H120" s="35" t="e">
        <f t="shared" si="14"/>
        <v>#REF!</v>
      </c>
    </row>
    <row r="121" spans="1:8" x14ac:dyDescent="0.25">
      <c r="A121" s="35" t="e">
        <f>#REF!</f>
        <v>#REF!</v>
      </c>
      <c r="B121" s="35"/>
      <c r="C121" s="35">
        <v>0</v>
      </c>
      <c r="D121" s="35" t="e">
        <f>#REF!</f>
        <v>#REF!</v>
      </c>
      <c r="E121" s="35"/>
      <c r="F121" s="35"/>
      <c r="G121" s="35"/>
      <c r="H121" s="35" t="e">
        <f t="shared" si="14"/>
        <v>#REF!</v>
      </c>
    </row>
    <row r="122" spans="1:8" x14ac:dyDescent="0.25">
      <c r="A122" s="35" t="e">
        <f>#REF!</f>
        <v>#REF!</v>
      </c>
      <c r="B122" s="35"/>
      <c r="C122" s="35">
        <v>0</v>
      </c>
      <c r="D122" s="35" t="e">
        <f>#REF!</f>
        <v>#REF!</v>
      </c>
      <c r="E122" s="35"/>
      <c r="F122" s="35"/>
      <c r="G122" s="35"/>
      <c r="H122" s="35" t="e">
        <f t="shared" si="14"/>
        <v>#REF!</v>
      </c>
    </row>
    <row r="123" spans="1:8" x14ac:dyDescent="0.25">
      <c r="A123" s="35" t="e">
        <f>#REF!</f>
        <v>#REF!</v>
      </c>
      <c r="B123" s="35"/>
      <c r="C123" s="35">
        <v>0</v>
      </c>
      <c r="D123" s="35" t="e">
        <f>#REF!</f>
        <v>#REF!</v>
      </c>
      <c r="E123" s="35"/>
      <c r="F123" s="35"/>
      <c r="G123" s="35"/>
      <c r="H123" s="35" t="e">
        <f t="shared" si="14"/>
        <v>#REF!</v>
      </c>
    </row>
    <row r="124" spans="1:8" x14ac:dyDescent="0.25">
      <c r="A124" s="35" t="e">
        <f>#REF!</f>
        <v>#REF!</v>
      </c>
      <c r="B124" s="35"/>
      <c r="C124" s="35">
        <v>0</v>
      </c>
      <c r="D124" s="35" t="e">
        <f>#REF!</f>
        <v>#REF!</v>
      </c>
      <c r="E124" s="35"/>
      <c r="F124" s="35"/>
      <c r="G124" s="35"/>
      <c r="H124" s="35" t="e">
        <f t="shared" si="14"/>
        <v>#REF!</v>
      </c>
    </row>
    <row r="125" spans="1:8" x14ac:dyDescent="0.25">
      <c r="A125" s="35" t="e">
        <f>#REF!</f>
        <v>#REF!</v>
      </c>
      <c r="B125" s="35"/>
      <c r="C125" s="35">
        <v>0</v>
      </c>
      <c r="D125" s="35" t="e">
        <f>#REF!</f>
        <v>#REF!</v>
      </c>
      <c r="E125" s="35"/>
      <c r="F125" s="35"/>
      <c r="G125" s="35"/>
      <c r="H125" s="35" t="e">
        <f t="shared" si="14"/>
        <v>#REF!</v>
      </c>
    </row>
    <row r="126" spans="1:8" x14ac:dyDescent="0.25">
      <c r="A126" s="35" t="e">
        <f>#REF!</f>
        <v>#REF!</v>
      </c>
      <c r="B126" s="35"/>
      <c r="C126" s="35">
        <v>0</v>
      </c>
      <c r="D126" s="35" t="e">
        <f>#REF!</f>
        <v>#REF!</v>
      </c>
      <c r="E126" s="35"/>
      <c r="F126" s="35"/>
      <c r="G126" s="35"/>
      <c r="H126" s="35" t="e">
        <f t="shared" si="14"/>
        <v>#REF!</v>
      </c>
    </row>
    <row r="127" spans="1:8" x14ac:dyDescent="0.25">
      <c r="A127" s="35" t="e">
        <f>#REF!</f>
        <v>#REF!</v>
      </c>
      <c r="B127" s="35"/>
      <c r="C127" s="35">
        <v>0</v>
      </c>
      <c r="D127" s="35" t="e">
        <f>#REF!</f>
        <v>#REF!</v>
      </c>
      <c r="E127" s="35"/>
      <c r="F127" s="35"/>
      <c r="G127" s="35"/>
      <c r="H127" s="35" t="e">
        <f t="shared" si="14"/>
        <v>#REF!</v>
      </c>
    </row>
    <row r="128" spans="1:8" x14ac:dyDescent="0.25">
      <c r="A128" s="35" t="e">
        <f>#REF!</f>
        <v>#REF!</v>
      </c>
      <c r="B128" s="35"/>
      <c r="C128" s="35">
        <v>0</v>
      </c>
      <c r="D128" s="35" t="e">
        <f>#REF!</f>
        <v>#REF!</v>
      </c>
      <c r="E128" s="35"/>
      <c r="F128" s="35"/>
      <c r="G128" s="35"/>
      <c r="H128" s="35" t="e">
        <f t="shared" si="14"/>
        <v>#REF!</v>
      </c>
    </row>
    <row r="129" spans="1:8" x14ac:dyDescent="0.25">
      <c r="A129" s="35" t="e">
        <f>#REF!</f>
        <v>#REF!</v>
      </c>
      <c r="B129" s="35"/>
      <c r="C129" s="35">
        <v>0</v>
      </c>
      <c r="D129" s="35" t="e">
        <f>#REF!</f>
        <v>#REF!</v>
      </c>
      <c r="E129" s="35"/>
      <c r="F129" s="35"/>
      <c r="G129" s="35"/>
      <c r="H129" s="35" t="e">
        <f t="shared" si="14"/>
        <v>#REF!</v>
      </c>
    </row>
    <row r="130" spans="1:8" x14ac:dyDescent="0.25">
      <c r="A130" s="35" t="e">
        <f>#REF!</f>
        <v>#REF!</v>
      </c>
      <c r="B130" s="35"/>
      <c r="C130" s="35">
        <v>0</v>
      </c>
      <c r="D130" s="35" t="e">
        <f>#REF!</f>
        <v>#REF!</v>
      </c>
      <c r="E130" s="35"/>
      <c r="F130" s="35"/>
      <c r="G130" s="35"/>
      <c r="H130" s="35" t="e">
        <f t="shared" si="14"/>
        <v>#REF!</v>
      </c>
    </row>
    <row r="131" spans="1:8" x14ac:dyDescent="0.25">
      <c r="A131" s="35" t="e">
        <f>#REF!</f>
        <v>#REF!</v>
      </c>
      <c r="B131" s="35"/>
      <c r="C131" s="35">
        <v>0</v>
      </c>
      <c r="D131" s="35" t="e">
        <f>#REF!</f>
        <v>#REF!</v>
      </c>
      <c r="E131" s="35"/>
      <c r="F131" s="35"/>
      <c r="G131" s="35"/>
      <c r="H131" s="35" t="e">
        <f t="shared" si="14"/>
        <v>#REF!</v>
      </c>
    </row>
    <row r="132" spans="1:8" x14ac:dyDescent="0.25">
      <c r="A132" s="35" t="e">
        <f>#REF!</f>
        <v>#REF!</v>
      </c>
      <c r="B132" s="35"/>
      <c r="C132" s="35">
        <v>0</v>
      </c>
      <c r="D132" s="35" t="e">
        <f>#REF!</f>
        <v>#REF!</v>
      </c>
      <c r="E132" s="35"/>
      <c r="F132" s="35"/>
      <c r="G132" s="35"/>
      <c r="H132" s="35" t="e">
        <f t="shared" si="14"/>
        <v>#REF!</v>
      </c>
    </row>
    <row r="133" spans="1:8" x14ac:dyDescent="0.25">
      <c r="A133" s="35" t="e">
        <f>#REF!</f>
        <v>#REF!</v>
      </c>
      <c r="B133" s="35"/>
      <c r="C133" s="35">
        <v>0</v>
      </c>
      <c r="D133" s="35" t="e">
        <f>#REF!</f>
        <v>#REF!</v>
      </c>
      <c r="E133" s="35"/>
      <c r="F133" s="35"/>
      <c r="G133" s="35"/>
      <c r="H133" s="35" t="e">
        <f t="shared" si="14"/>
        <v>#REF!</v>
      </c>
    </row>
    <row r="134" spans="1:8" x14ac:dyDescent="0.25">
      <c r="A134" s="35" t="e">
        <f>#REF!</f>
        <v>#REF!</v>
      </c>
      <c r="B134" s="35"/>
      <c r="C134" s="35">
        <v>0</v>
      </c>
      <c r="D134" s="35" t="e">
        <f>#REF!</f>
        <v>#REF!</v>
      </c>
      <c r="E134" s="35"/>
      <c r="F134" s="35"/>
      <c r="G134" s="35"/>
      <c r="H134" s="35" t="e">
        <f t="shared" si="14"/>
        <v>#REF!</v>
      </c>
    </row>
    <row r="135" spans="1:8" x14ac:dyDescent="0.25">
      <c r="A135" s="35" t="e">
        <f>#REF!</f>
        <v>#REF!</v>
      </c>
      <c r="B135" s="35"/>
      <c r="C135" s="35">
        <v>0</v>
      </c>
      <c r="D135" s="35" t="e">
        <f>#REF!</f>
        <v>#REF!</v>
      </c>
      <c r="E135" s="35"/>
      <c r="F135" s="35"/>
      <c r="G135" s="35"/>
      <c r="H135" s="35" t="e">
        <f t="shared" si="14"/>
        <v>#REF!</v>
      </c>
    </row>
    <row r="136" spans="1:8" x14ac:dyDescent="0.25">
      <c r="A136" s="8" t="e">
        <f>#REF!</f>
        <v>#REF!</v>
      </c>
      <c r="B136" s="8"/>
      <c r="C136" s="9"/>
      <c r="D136" s="8"/>
      <c r="E136" s="8"/>
      <c r="F136" s="8"/>
      <c r="G136" s="8"/>
      <c r="H136" s="10" t="e">
        <f>SUM(H118:H135)</f>
        <v>#REF!</v>
      </c>
    </row>
    <row r="137" spans="1:8" x14ac:dyDescent="0.25">
      <c r="A137" s="19" t="e">
        <f>#REF!</f>
        <v>#REF!</v>
      </c>
      <c r="B137" s="19"/>
      <c r="C137" s="19"/>
      <c r="D137" s="22">
        <v>0.05</v>
      </c>
      <c r="E137" s="19"/>
      <c r="F137" s="19"/>
      <c r="G137" s="19"/>
      <c r="H137" s="19" t="e">
        <f>D137*H136</f>
        <v>#REF!</v>
      </c>
    </row>
    <row r="138" spans="1:8" x14ac:dyDescent="0.25">
      <c r="A138" s="8" t="e">
        <f>#REF!</f>
        <v>#REF!</v>
      </c>
      <c r="B138" s="8"/>
      <c r="C138" s="9"/>
      <c r="D138" s="8"/>
      <c r="E138" s="8"/>
      <c r="F138" s="8"/>
      <c r="G138" s="8"/>
      <c r="H138" s="10" t="e">
        <f>SUM(H136:H137)</f>
        <v>#REF!</v>
      </c>
    </row>
    <row r="139" spans="1:8" x14ac:dyDescent="0.25">
      <c r="A139" s="33" t="e">
        <f>#REF!</f>
        <v>#REF!</v>
      </c>
      <c r="B139" s="33"/>
      <c r="C139" s="36" t="s">
        <v>75</v>
      </c>
      <c r="D139" s="36" t="s">
        <v>58</v>
      </c>
      <c r="E139" s="33"/>
      <c r="F139" s="33"/>
      <c r="G139" s="33"/>
      <c r="H139" s="34"/>
    </row>
    <row r="140" spans="1:8" x14ac:dyDescent="0.25">
      <c r="A140" s="35" t="e">
        <f>#REF!</f>
        <v>#REF!</v>
      </c>
      <c r="B140" s="35"/>
      <c r="C140" s="35">
        <v>0</v>
      </c>
      <c r="D140" s="35" t="e">
        <f>#REF!</f>
        <v>#REF!</v>
      </c>
      <c r="E140" s="35"/>
      <c r="F140" s="35"/>
      <c r="G140" s="35"/>
      <c r="H140" s="35" t="e">
        <f t="shared" ref="H140:H152" si="15">C140*D140</f>
        <v>#REF!</v>
      </c>
    </row>
    <row r="141" spans="1:8" x14ac:dyDescent="0.25">
      <c r="A141" s="35" t="e">
        <f>#REF!</f>
        <v>#REF!</v>
      </c>
      <c r="B141" s="35"/>
      <c r="C141" s="35">
        <v>0</v>
      </c>
      <c r="D141" s="35" t="e">
        <f>#REF!</f>
        <v>#REF!</v>
      </c>
      <c r="E141" s="35"/>
      <c r="F141" s="35"/>
      <c r="G141" s="35"/>
      <c r="H141" s="35" t="e">
        <f t="shared" si="15"/>
        <v>#REF!</v>
      </c>
    </row>
    <row r="142" spans="1:8" x14ac:dyDescent="0.25">
      <c r="A142" s="35" t="e">
        <f>#REF!</f>
        <v>#REF!</v>
      </c>
      <c r="B142" s="35"/>
      <c r="C142" s="35">
        <v>0</v>
      </c>
      <c r="D142" s="35" t="e">
        <f>#REF!</f>
        <v>#REF!</v>
      </c>
      <c r="E142" s="35"/>
      <c r="F142" s="35"/>
      <c r="G142" s="35"/>
      <c r="H142" s="35" t="e">
        <f t="shared" si="15"/>
        <v>#REF!</v>
      </c>
    </row>
    <row r="143" spans="1:8" x14ac:dyDescent="0.25">
      <c r="A143" s="35" t="e">
        <f>#REF!</f>
        <v>#REF!</v>
      </c>
      <c r="B143" s="35"/>
      <c r="C143" s="35">
        <v>0</v>
      </c>
      <c r="D143" s="35" t="e">
        <f>#REF!</f>
        <v>#REF!</v>
      </c>
      <c r="E143" s="35"/>
      <c r="F143" s="35"/>
      <c r="G143" s="35"/>
      <c r="H143" s="35" t="e">
        <f t="shared" si="15"/>
        <v>#REF!</v>
      </c>
    </row>
    <row r="144" spans="1:8" x14ac:dyDescent="0.25">
      <c r="A144" s="35" t="e">
        <f>#REF!</f>
        <v>#REF!</v>
      </c>
      <c r="B144" s="35"/>
      <c r="C144" s="35">
        <v>0</v>
      </c>
      <c r="D144" s="35" t="e">
        <f>#REF!</f>
        <v>#REF!</v>
      </c>
      <c r="E144" s="35"/>
      <c r="F144" s="35"/>
      <c r="G144" s="35"/>
      <c r="H144" s="35" t="e">
        <f t="shared" si="15"/>
        <v>#REF!</v>
      </c>
    </row>
    <row r="145" spans="1:8" x14ac:dyDescent="0.25">
      <c r="A145" s="35" t="e">
        <f>#REF!</f>
        <v>#REF!</v>
      </c>
      <c r="B145" s="35"/>
      <c r="C145" s="35">
        <v>0</v>
      </c>
      <c r="D145" s="35" t="e">
        <f>#REF!</f>
        <v>#REF!</v>
      </c>
      <c r="E145" s="35"/>
      <c r="F145" s="35"/>
      <c r="G145" s="35"/>
      <c r="H145" s="35" t="e">
        <f t="shared" si="15"/>
        <v>#REF!</v>
      </c>
    </row>
    <row r="146" spans="1:8" x14ac:dyDescent="0.25">
      <c r="A146" s="35" t="e">
        <f>#REF!</f>
        <v>#REF!</v>
      </c>
      <c r="B146" s="35"/>
      <c r="C146" s="35">
        <v>0</v>
      </c>
      <c r="D146" s="35" t="e">
        <f>#REF!</f>
        <v>#REF!</v>
      </c>
      <c r="E146" s="35"/>
      <c r="F146" s="35"/>
      <c r="G146" s="35"/>
      <c r="H146" s="35" t="e">
        <f t="shared" si="15"/>
        <v>#REF!</v>
      </c>
    </row>
    <row r="147" spans="1:8" x14ac:dyDescent="0.25">
      <c r="A147" s="35" t="e">
        <f>#REF!</f>
        <v>#REF!</v>
      </c>
      <c r="B147" s="35"/>
      <c r="C147" s="35">
        <v>0</v>
      </c>
      <c r="D147" s="35" t="e">
        <f>#REF!</f>
        <v>#REF!</v>
      </c>
      <c r="E147" s="35"/>
      <c r="F147" s="35"/>
      <c r="G147" s="35"/>
      <c r="H147" s="35" t="e">
        <f t="shared" si="15"/>
        <v>#REF!</v>
      </c>
    </row>
    <row r="148" spans="1:8" x14ac:dyDescent="0.25">
      <c r="A148" s="35" t="e">
        <f>#REF!</f>
        <v>#REF!</v>
      </c>
      <c r="B148" s="35"/>
      <c r="C148" s="35">
        <v>0</v>
      </c>
      <c r="D148" s="35" t="e">
        <f>#REF!</f>
        <v>#REF!</v>
      </c>
      <c r="E148" s="35"/>
      <c r="F148" s="35"/>
      <c r="G148" s="35"/>
      <c r="H148" s="35" t="e">
        <f t="shared" si="15"/>
        <v>#REF!</v>
      </c>
    </row>
    <row r="149" spans="1:8" x14ac:dyDescent="0.25">
      <c r="A149" s="19" t="e">
        <f>#REF!</f>
        <v>#REF!</v>
      </c>
      <c r="B149" s="19"/>
      <c r="C149" s="21">
        <v>0</v>
      </c>
      <c r="D149" s="19" t="e">
        <f>#REF!</f>
        <v>#REF!</v>
      </c>
      <c r="E149" s="19"/>
      <c r="F149" s="19"/>
      <c r="G149" s="19"/>
      <c r="H149" s="19" t="e">
        <f t="shared" si="15"/>
        <v>#REF!</v>
      </c>
    </row>
    <row r="150" spans="1:8" x14ac:dyDescent="0.25">
      <c r="A150" s="20" t="e">
        <f>#REF!</f>
        <v>#REF!</v>
      </c>
      <c r="B150" s="20"/>
      <c r="C150" s="20">
        <v>0</v>
      </c>
      <c r="D150" s="20" t="e">
        <f>#REF!</f>
        <v>#REF!</v>
      </c>
      <c r="E150" s="20"/>
      <c r="F150" s="20"/>
      <c r="G150" s="20"/>
      <c r="H150" s="20" t="e">
        <f t="shared" si="15"/>
        <v>#REF!</v>
      </c>
    </row>
    <row r="151" spans="1:8" x14ac:dyDescent="0.25">
      <c r="A151" s="20" t="e">
        <f>#REF!</f>
        <v>#REF!</v>
      </c>
      <c r="B151" s="20"/>
      <c r="C151" s="20">
        <v>0</v>
      </c>
      <c r="D151" s="20" t="e">
        <f>#REF!</f>
        <v>#REF!</v>
      </c>
      <c r="E151" s="20"/>
      <c r="F151" s="20"/>
      <c r="G151" s="20"/>
      <c r="H151" s="20" t="e">
        <f t="shared" si="15"/>
        <v>#REF!</v>
      </c>
    </row>
    <row r="152" spans="1:8" x14ac:dyDescent="0.25">
      <c r="A152" s="20" t="e">
        <f>#REF!</f>
        <v>#REF!</v>
      </c>
      <c r="B152" s="20"/>
      <c r="C152" s="20">
        <v>0</v>
      </c>
      <c r="D152" s="20" t="e">
        <f>#REF!</f>
        <v>#REF!</v>
      </c>
      <c r="E152" s="20"/>
      <c r="F152" s="20"/>
      <c r="G152" s="20"/>
      <c r="H152" s="20" t="e">
        <f t="shared" si="15"/>
        <v>#REF!</v>
      </c>
    </row>
    <row r="153" spans="1:8" x14ac:dyDescent="0.25">
      <c r="A153" s="8" t="e">
        <f>#REF!</f>
        <v>#REF!</v>
      </c>
      <c r="B153" s="8"/>
      <c r="C153" s="9"/>
      <c r="D153" s="8"/>
      <c r="E153" s="8"/>
      <c r="F153" s="8"/>
      <c r="G153" s="8"/>
      <c r="H153" s="10" t="e">
        <f>SUM(H140:H152)</f>
        <v>#REF!</v>
      </c>
    </row>
    <row r="154" spans="1:8" x14ac:dyDescent="0.25">
      <c r="A154" s="33" t="e">
        <f>#REF!</f>
        <v>#REF!</v>
      </c>
      <c r="B154" s="33"/>
      <c r="C154" s="36" t="s">
        <v>75</v>
      </c>
      <c r="D154" s="36" t="s">
        <v>58</v>
      </c>
      <c r="E154" s="33"/>
      <c r="F154" s="33"/>
      <c r="G154" s="33"/>
      <c r="H154" s="34"/>
    </row>
    <row r="155" spans="1:8" x14ac:dyDescent="0.25">
      <c r="A155" s="35" t="e">
        <f>#REF!</f>
        <v>#REF!</v>
      </c>
      <c r="B155" s="35"/>
      <c r="C155" s="35">
        <v>0</v>
      </c>
      <c r="D155" s="35" t="e">
        <f>#REF!</f>
        <v>#REF!</v>
      </c>
      <c r="E155" s="35"/>
      <c r="F155" s="35"/>
      <c r="G155" s="35"/>
      <c r="H155" s="35" t="e">
        <f t="shared" ref="H155:H166" si="16">C155*D155</f>
        <v>#REF!</v>
      </c>
    </row>
    <row r="156" spans="1:8" x14ac:dyDescent="0.25">
      <c r="A156" s="35" t="e">
        <f>#REF!</f>
        <v>#REF!</v>
      </c>
      <c r="B156" s="35"/>
      <c r="C156" s="35">
        <v>0</v>
      </c>
      <c r="D156" s="35" t="e">
        <f>#REF!</f>
        <v>#REF!</v>
      </c>
      <c r="E156" s="35"/>
      <c r="F156" s="35"/>
      <c r="G156" s="35"/>
      <c r="H156" s="35" t="e">
        <f t="shared" si="16"/>
        <v>#REF!</v>
      </c>
    </row>
    <row r="157" spans="1:8" x14ac:dyDescent="0.25">
      <c r="A157" s="35" t="e">
        <f>#REF!</f>
        <v>#REF!</v>
      </c>
      <c r="B157" s="35"/>
      <c r="C157" s="35">
        <v>0</v>
      </c>
      <c r="D157" s="35" t="e">
        <f>#REF!</f>
        <v>#REF!</v>
      </c>
      <c r="E157" s="35"/>
      <c r="F157" s="35"/>
      <c r="G157" s="35"/>
      <c r="H157" s="35" t="e">
        <f t="shared" si="16"/>
        <v>#REF!</v>
      </c>
    </row>
    <row r="158" spans="1:8" x14ac:dyDescent="0.25">
      <c r="A158" s="35" t="e">
        <f>#REF!</f>
        <v>#REF!</v>
      </c>
      <c r="B158" s="35"/>
      <c r="C158" s="35">
        <v>0</v>
      </c>
      <c r="D158" s="35" t="e">
        <f>#REF!</f>
        <v>#REF!</v>
      </c>
      <c r="E158" s="35"/>
      <c r="F158" s="35"/>
      <c r="G158" s="35"/>
      <c r="H158" s="35" t="e">
        <f t="shared" si="16"/>
        <v>#REF!</v>
      </c>
    </row>
    <row r="159" spans="1:8" x14ac:dyDescent="0.25">
      <c r="A159" s="35" t="e">
        <f>#REF!</f>
        <v>#REF!</v>
      </c>
      <c r="B159" s="35"/>
      <c r="C159" s="35">
        <v>0</v>
      </c>
      <c r="D159" s="35" t="e">
        <f>#REF!</f>
        <v>#REF!</v>
      </c>
      <c r="E159" s="35"/>
      <c r="F159" s="35"/>
      <c r="G159" s="35"/>
      <c r="H159" s="35" t="e">
        <f t="shared" si="16"/>
        <v>#REF!</v>
      </c>
    </row>
    <row r="160" spans="1:8" x14ac:dyDescent="0.25">
      <c r="A160" s="35" t="e">
        <f>#REF!</f>
        <v>#REF!</v>
      </c>
      <c r="B160" s="35"/>
      <c r="C160" s="35">
        <v>0</v>
      </c>
      <c r="D160" s="35" t="e">
        <f>#REF!</f>
        <v>#REF!</v>
      </c>
      <c r="E160" s="35"/>
      <c r="F160" s="35"/>
      <c r="G160" s="35"/>
      <c r="H160" s="35" t="e">
        <f t="shared" si="16"/>
        <v>#REF!</v>
      </c>
    </row>
    <row r="161" spans="1:8" x14ac:dyDescent="0.25">
      <c r="A161" s="35" t="e">
        <f>#REF!</f>
        <v>#REF!</v>
      </c>
      <c r="B161" s="35"/>
      <c r="C161" s="35">
        <v>0</v>
      </c>
      <c r="D161" s="35" t="e">
        <f>#REF!</f>
        <v>#REF!</v>
      </c>
      <c r="E161" s="35"/>
      <c r="F161" s="35"/>
      <c r="G161" s="35"/>
      <c r="H161" s="35" t="e">
        <f t="shared" si="16"/>
        <v>#REF!</v>
      </c>
    </row>
    <row r="162" spans="1:8" x14ac:dyDescent="0.25">
      <c r="A162" s="35" t="e">
        <f>#REF!</f>
        <v>#REF!</v>
      </c>
      <c r="B162" s="35"/>
      <c r="C162" s="35">
        <v>0</v>
      </c>
      <c r="D162" s="35" t="e">
        <f>#REF!</f>
        <v>#REF!</v>
      </c>
      <c r="E162" s="35"/>
      <c r="F162" s="35"/>
      <c r="G162" s="35"/>
      <c r="H162" s="35" t="e">
        <f t="shared" si="16"/>
        <v>#REF!</v>
      </c>
    </row>
    <row r="163" spans="1:8" x14ac:dyDescent="0.25">
      <c r="A163" s="35" t="e">
        <f>#REF!</f>
        <v>#REF!</v>
      </c>
      <c r="B163" s="35"/>
      <c r="C163" s="35">
        <v>0</v>
      </c>
      <c r="D163" s="35" t="e">
        <f>#REF!</f>
        <v>#REF!</v>
      </c>
      <c r="E163" s="35"/>
      <c r="F163" s="35"/>
      <c r="G163" s="35"/>
      <c r="H163" s="35" t="e">
        <f t="shared" si="16"/>
        <v>#REF!</v>
      </c>
    </row>
    <row r="164" spans="1:8" x14ac:dyDescent="0.25">
      <c r="A164" s="20" t="e">
        <f>#REF!</f>
        <v>#REF!</v>
      </c>
      <c r="B164" s="20"/>
      <c r="C164" s="20">
        <v>0</v>
      </c>
      <c r="D164" s="20" t="e">
        <f>#REF!</f>
        <v>#REF!</v>
      </c>
      <c r="E164" s="20"/>
      <c r="F164" s="20"/>
      <c r="G164" s="20"/>
      <c r="H164" s="20" t="e">
        <f t="shared" si="16"/>
        <v>#REF!</v>
      </c>
    </row>
    <row r="165" spans="1:8" x14ac:dyDescent="0.25">
      <c r="A165" s="20" t="e">
        <f>#REF!</f>
        <v>#REF!</v>
      </c>
      <c r="B165" s="20"/>
      <c r="C165" s="20">
        <v>0</v>
      </c>
      <c r="D165" s="20" t="e">
        <f>#REF!</f>
        <v>#REF!</v>
      </c>
      <c r="E165" s="20"/>
      <c r="F165" s="20"/>
      <c r="G165" s="20"/>
      <c r="H165" s="20" t="e">
        <f t="shared" si="16"/>
        <v>#REF!</v>
      </c>
    </row>
    <row r="166" spans="1:8" x14ac:dyDescent="0.25">
      <c r="A166" s="20" t="e">
        <f>#REF!</f>
        <v>#REF!</v>
      </c>
      <c r="B166" s="20"/>
      <c r="C166" s="20">
        <v>0</v>
      </c>
      <c r="D166" s="20" t="e">
        <f>#REF!</f>
        <v>#REF!</v>
      </c>
      <c r="E166" s="20"/>
      <c r="F166" s="20"/>
      <c r="G166" s="20"/>
      <c r="H166" s="20" t="e">
        <f t="shared" si="16"/>
        <v>#REF!</v>
      </c>
    </row>
    <row r="167" spans="1:8" x14ac:dyDescent="0.25">
      <c r="A167" s="8" t="e">
        <f>#REF!</f>
        <v>#REF!</v>
      </c>
      <c r="B167" s="8"/>
      <c r="C167" s="9"/>
      <c r="D167" s="8"/>
      <c r="E167" s="8"/>
      <c r="F167" s="8"/>
      <c r="G167" s="8"/>
      <c r="H167" s="11" t="e">
        <f>SUM(H155:H166)</f>
        <v>#REF!</v>
      </c>
    </row>
    <row r="168" spans="1:8" x14ac:dyDescent="0.25">
      <c r="A168" s="8" t="e">
        <f>#REF!</f>
        <v>#REF!</v>
      </c>
      <c r="B168" s="8"/>
      <c r="C168" s="9"/>
      <c r="D168" s="8"/>
      <c r="E168" s="8"/>
      <c r="F168" s="8"/>
      <c r="G168" s="8"/>
      <c r="H168" s="11" t="e">
        <f>H167+H153+H138+H116+H91+H66+H46</f>
        <v>#REF!</v>
      </c>
    </row>
    <row r="169" spans="1:8" x14ac:dyDescent="0.25">
      <c r="A169" s="19" t="e">
        <f>#REF!</f>
        <v>#REF!</v>
      </c>
      <c r="B169" s="19"/>
      <c r="C169" s="19"/>
      <c r="D169" s="22">
        <v>0</v>
      </c>
      <c r="E169" s="19"/>
      <c r="F169" s="19"/>
      <c r="G169" s="19"/>
      <c r="H169" s="25" t="e">
        <f>H168*D169</f>
        <v>#REF!</v>
      </c>
    </row>
    <row r="170" spans="1:8" x14ac:dyDescent="0.25">
      <c r="A170" s="8" t="e">
        <f>#REF!</f>
        <v>#REF!</v>
      </c>
      <c r="B170" s="8"/>
      <c r="C170" s="9"/>
      <c r="D170" s="8"/>
      <c r="E170" s="8"/>
      <c r="F170" s="8"/>
      <c r="G170" s="8"/>
      <c r="H170" s="11" t="e">
        <f>SUM(H168:H169)</f>
        <v>#REF!</v>
      </c>
    </row>
    <row r="171" spans="1:8" x14ac:dyDescent="0.25">
      <c r="A171" s="19" t="e">
        <f>#REF!</f>
        <v>#REF!</v>
      </c>
      <c r="B171" s="19"/>
      <c r="C171" s="19"/>
      <c r="D171" s="22">
        <v>0</v>
      </c>
      <c r="E171" s="19"/>
      <c r="F171" s="19"/>
      <c r="G171" s="19"/>
      <c r="H171" s="25" t="e">
        <f>D171*H170</f>
        <v>#REF!</v>
      </c>
    </row>
    <row r="172" spans="1:8" x14ac:dyDescent="0.25">
      <c r="A172" s="19" t="e">
        <f>#REF!</f>
        <v>#REF!</v>
      </c>
      <c r="B172" s="19"/>
      <c r="C172" s="19"/>
      <c r="D172" s="22">
        <v>0</v>
      </c>
      <c r="E172" s="19"/>
      <c r="F172" s="19"/>
      <c r="G172" s="19"/>
      <c r="H172" s="25" t="e">
        <f>D172*H170</f>
        <v>#REF!</v>
      </c>
    </row>
    <row r="173" spans="1:8" x14ac:dyDescent="0.25">
      <c r="A173" s="19" t="e">
        <f>#REF!</f>
        <v>#REF!</v>
      </c>
      <c r="B173" s="19"/>
      <c r="C173" s="19"/>
      <c r="D173" s="22">
        <v>0</v>
      </c>
      <c r="E173" s="19"/>
      <c r="F173" s="19"/>
      <c r="G173" s="19"/>
      <c r="H173" s="25" t="e">
        <f>D173*H170</f>
        <v>#REF!</v>
      </c>
    </row>
    <row r="174" spans="1:8" x14ac:dyDescent="0.25">
      <c r="A174" s="19" t="e">
        <f>#REF!</f>
        <v>#REF!</v>
      </c>
      <c r="B174" s="19"/>
      <c r="C174" s="19"/>
      <c r="D174" s="22">
        <v>0</v>
      </c>
      <c r="E174" s="19"/>
      <c r="F174" s="19"/>
      <c r="G174" s="19"/>
      <c r="H174" s="25" t="e">
        <f>D174*H170</f>
        <v>#REF!</v>
      </c>
    </row>
    <row r="175" spans="1:8" x14ac:dyDescent="0.25">
      <c r="A175" s="8" t="e">
        <f>#REF!</f>
        <v>#REF!</v>
      </c>
      <c r="B175" s="8"/>
      <c r="C175" s="9"/>
      <c r="D175" s="8"/>
      <c r="E175" s="8"/>
      <c r="F175" s="8"/>
      <c r="G175" s="8"/>
      <c r="H175" s="11" t="e">
        <f>SUM(H170:H174)</f>
        <v>#REF!</v>
      </c>
    </row>
    <row r="176" spans="1:8" x14ac:dyDescent="0.25">
      <c r="A176" s="19" t="e">
        <f>#REF!</f>
        <v>#REF!</v>
      </c>
      <c r="B176" s="19"/>
      <c r="C176" s="19"/>
      <c r="D176" s="22">
        <v>0</v>
      </c>
      <c r="E176" s="19"/>
      <c r="F176" s="19"/>
      <c r="G176" s="19"/>
      <c r="H176" s="25" t="e">
        <f>H175*D176</f>
        <v>#REF!</v>
      </c>
    </row>
    <row r="177" spans="1:8" x14ac:dyDescent="0.25">
      <c r="A177" s="23" t="e">
        <f>#REF!</f>
        <v>#REF!</v>
      </c>
      <c r="B177" s="8"/>
      <c r="C177" s="9"/>
      <c r="D177" s="8"/>
      <c r="E177" s="8"/>
      <c r="F177" s="8"/>
      <c r="G177" s="8"/>
      <c r="H177" s="11" t="e">
        <f>H175-H176</f>
        <v>#REF!</v>
      </c>
    </row>
    <row r="178" spans="1:8" x14ac:dyDescent="0.25">
      <c r="A178" s="8" t="e">
        <f>#REF!</f>
        <v>#REF!</v>
      </c>
      <c r="B178" s="8"/>
      <c r="C178" s="9"/>
      <c r="D178" s="8"/>
      <c r="E178" s="8"/>
      <c r="F178" s="8"/>
      <c r="G178" s="8"/>
      <c r="H178" s="11"/>
    </row>
    <row r="179" spans="1:8" x14ac:dyDescent="0.25">
      <c r="A179" s="8" t="e">
        <f>#REF!</f>
        <v>#REF!</v>
      </c>
      <c r="B179" s="8"/>
      <c r="C179" s="9"/>
      <c r="D179" s="8"/>
      <c r="E179" s="8"/>
      <c r="F179" s="8"/>
      <c r="G179" s="8"/>
      <c r="H179" s="11"/>
    </row>
    <row r="180" spans="1:8" x14ac:dyDescent="0.25">
      <c r="A180" s="8" t="e">
        <f>#REF!</f>
        <v>#REF!</v>
      </c>
      <c r="B180" s="8"/>
      <c r="C180" s="9"/>
      <c r="D180" s="8"/>
      <c r="E180" s="8"/>
      <c r="F180" s="8"/>
      <c r="G180" s="8"/>
      <c r="H180" s="11"/>
    </row>
    <row r="181" spans="1:8" x14ac:dyDescent="0.25">
      <c r="A181" s="8" t="e">
        <f>#REF!</f>
        <v>#REF!</v>
      </c>
      <c r="B181" s="8"/>
      <c r="C181" s="9"/>
      <c r="D181" s="8"/>
      <c r="E181" s="8"/>
      <c r="F181" s="8"/>
      <c r="G181" s="8"/>
      <c r="H181" s="11"/>
    </row>
  </sheetData>
  <mergeCells count="4">
    <mergeCell ref="A1:J1"/>
    <mergeCell ref="E3:J3"/>
    <mergeCell ref="A36:J36"/>
    <mergeCell ref="E38:G38"/>
  </mergeCells>
  <dataValidations count="3">
    <dataValidation type="list" allowBlank="1" showInputMessage="1" showErrorMessage="1" sqref="C4" xr:uid="{00000000-0002-0000-1500-000000000000}">
      <formula1>$P$5:$P$11</formula1>
    </dataValidation>
    <dataValidation type="list" allowBlank="1" showInputMessage="1" showErrorMessage="1" sqref="B81" xr:uid="{00000000-0002-0000-1500-000001000000}">
      <formula1>$V$40:$V$41</formula1>
    </dataValidation>
    <dataValidation type="list" allowBlank="1" showInputMessage="1" showErrorMessage="1" sqref="B58 D17 D169 D176 D43:D45 D137 D171:D174 B107:B112 B92 B67 B47 B82:B87 B101:B102 B62" xr:uid="{00000000-0002-0000-1500-000002000000}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8"/>
  <dimension ref="A1:X181"/>
  <sheetViews>
    <sheetView workbookViewId="0">
      <selection activeCell="L28" sqref="L28"/>
    </sheetView>
  </sheetViews>
  <sheetFormatPr baseColWidth="10" defaultRowHeight="15.75" x14ac:dyDescent="0.25"/>
  <cols>
    <col min="1" max="1" width="40.5703125" style="2" customWidth="1"/>
    <col min="2" max="2" width="7.7109375" style="2" customWidth="1"/>
    <col min="3" max="3" width="17.28515625" style="2" customWidth="1"/>
    <col min="4" max="4" width="19.28515625" style="2" customWidth="1"/>
    <col min="5" max="5" width="17.7109375" style="2" customWidth="1"/>
    <col min="6" max="6" width="16.5703125" style="2" customWidth="1"/>
    <col min="7" max="7" width="12.140625" style="2" customWidth="1"/>
    <col min="8" max="8" width="12" style="2" customWidth="1"/>
    <col min="9" max="9" width="11.140625" style="2" customWidth="1"/>
    <col min="10" max="10" width="12.28515625" style="6" customWidth="1"/>
    <col min="11" max="11" width="20.7109375" style="2" customWidth="1"/>
    <col min="12" max="12" width="11.42578125" style="2"/>
    <col min="13" max="13" width="21.140625" style="2" customWidth="1"/>
    <col min="14" max="14" width="11.42578125" style="2"/>
    <col min="15" max="15" width="13.140625" style="2" customWidth="1"/>
    <col min="16" max="16384" width="11.42578125" style="2"/>
  </cols>
  <sheetData>
    <row r="1" spans="1:24" ht="32.25" customHeight="1" thickTop="1" thickBot="1" x14ac:dyDescent="0.3">
      <c r="A1" s="211" t="s">
        <v>40</v>
      </c>
      <c r="B1" s="212"/>
      <c r="C1" s="212"/>
      <c r="D1" s="212"/>
      <c r="E1" s="212"/>
      <c r="F1" s="212"/>
      <c r="G1" s="212"/>
      <c r="H1" s="212"/>
      <c r="I1" s="212"/>
      <c r="J1" s="213"/>
    </row>
    <row r="2" spans="1:24" ht="9.75" customHeight="1" thickTop="1" thickBo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24" ht="17.25" thickTop="1" thickBot="1" x14ac:dyDescent="0.3">
      <c r="A3" s="44"/>
      <c r="B3" s="38" t="s">
        <v>103</v>
      </c>
      <c r="C3" s="38" t="s">
        <v>106</v>
      </c>
      <c r="D3" s="38" t="s">
        <v>104</v>
      </c>
      <c r="E3" s="214"/>
      <c r="F3" s="215"/>
      <c r="G3" s="215"/>
      <c r="H3" s="215"/>
      <c r="I3" s="215"/>
      <c r="J3" s="216"/>
    </row>
    <row r="4" spans="1:24" ht="17.25" customHeight="1" thickTop="1" thickBot="1" x14ac:dyDescent="0.3">
      <c r="A4" s="47"/>
      <c r="B4" s="47" t="s">
        <v>84</v>
      </c>
      <c r="C4" s="47" t="s">
        <v>83</v>
      </c>
      <c r="D4" s="48" t="s">
        <v>41</v>
      </c>
      <c r="E4" s="49" t="s">
        <v>11</v>
      </c>
      <c r="F4" s="50" t="s">
        <v>42</v>
      </c>
      <c r="G4" s="51" t="s">
        <v>87</v>
      </c>
      <c r="H4" s="42" t="s">
        <v>2</v>
      </c>
      <c r="I4" s="42" t="s">
        <v>88</v>
      </c>
      <c r="J4" s="42" t="s">
        <v>89</v>
      </c>
    </row>
    <row r="5" spans="1:24" ht="16.5" customHeight="1" thickTop="1" thickBot="1" x14ac:dyDescent="0.3">
      <c r="A5" s="45"/>
      <c r="B5" s="45"/>
      <c r="C5" s="45"/>
      <c r="D5" s="46"/>
      <c r="E5" s="39" t="e">
        <f>#REF!</f>
        <v>#REF!</v>
      </c>
      <c r="F5" s="40" t="e">
        <f>#REF!</f>
        <v>#REF!</v>
      </c>
      <c r="G5" s="41" t="e">
        <f>E5/F5</f>
        <v>#REF!</v>
      </c>
      <c r="H5" s="42" t="e">
        <f>#REF!</f>
        <v>#REF!</v>
      </c>
      <c r="I5" s="42" t="e">
        <f>#REF!</f>
        <v>#REF!</v>
      </c>
      <c r="J5" s="42" t="e">
        <f>#REF!</f>
        <v>#REF!</v>
      </c>
    </row>
    <row r="6" spans="1:24" ht="8.25" customHeight="1" thickTop="1" x14ac:dyDescent="0.25"/>
    <row r="7" spans="1:24" ht="7.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W7" s="7"/>
      <c r="X7" s="7"/>
    </row>
    <row r="8" spans="1:24" x14ac:dyDescent="0.25">
      <c r="A8" s="13"/>
      <c r="B8" s="13"/>
      <c r="C8" s="13"/>
      <c r="D8" s="29" t="s">
        <v>73</v>
      </c>
      <c r="E8" s="13"/>
      <c r="F8" s="13"/>
      <c r="G8" s="13"/>
      <c r="H8" s="29" t="s">
        <v>25</v>
      </c>
      <c r="I8" s="29" t="s">
        <v>26</v>
      </c>
      <c r="J8" s="31" t="s">
        <v>22</v>
      </c>
      <c r="K8" s="15" t="s">
        <v>29</v>
      </c>
      <c r="L8" s="15" t="s">
        <v>30</v>
      </c>
      <c r="W8" s="7"/>
      <c r="X8" s="7"/>
    </row>
    <row r="9" spans="1:24" x14ac:dyDescent="0.25">
      <c r="A9" s="13"/>
      <c r="B9" s="13"/>
      <c r="C9" s="13"/>
      <c r="D9" s="30" t="s">
        <v>71</v>
      </c>
      <c r="E9" s="13"/>
      <c r="F9" s="13"/>
      <c r="G9" s="13"/>
      <c r="H9" s="32" t="s">
        <v>17</v>
      </c>
      <c r="I9" s="32" t="s">
        <v>39</v>
      </c>
      <c r="J9" s="30" t="s">
        <v>27</v>
      </c>
      <c r="K9" s="27" t="s">
        <v>71</v>
      </c>
      <c r="L9" s="15"/>
      <c r="W9" s="7"/>
      <c r="X9" s="7"/>
    </row>
    <row r="10" spans="1:24" x14ac:dyDescent="0.25">
      <c r="A10" s="8" t="str">
        <f>A42</f>
        <v>Total Materialkosten geliefert</v>
      </c>
      <c r="B10" s="8"/>
      <c r="C10" s="9"/>
      <c r="D10" s="9"/>
      <c r="E10" s="8"/>
      <c r="F10" s="8"/>
      <c r="G10" s="8"/>
      <c r="H10" s="11" t="e">
        <f>(ROUND(H42,1))</f>
        <v>#REF!</v>
      </c>
      <c r="I10" s="11" t="e">
        <f>I42</f>
        <v>#REF!</v>
      </c>
      <c r="J10" s="11" t="e">
        <f>H10/I10</f>
        <v>#REF!</v>
      </c>
      <c r="W10" s="7"/>
      <c r="X10" s="7"/>
    </row>
    <row r="11" spans="1:24" x14ac:dyDescent="0.25">
      <c r="A11" s="19" t="str">
        <f>A45</f>
        <v>Materialgemeinkosten MGK %</v>
      </c>
      <c r="B11" s="19"/>
      <c r="C11" s="19"/>
      <c r="D11" s="22">
        <f>D45</f>
        <v>0</v>
      </c>
      <c r="E11" s="19"/>
      <c r="F11" s="19"/>
      <c r="G11" s="19"/>
      <c r="H11" s="25" t="e">
        <f>(ROUND(H45,1))</f>
        <v>#REF!</v>
      </c>
      <c r="J11" s="2"/>
      <c r="W11" s="7"/>
      <c r="X11" s="7"/>
    </row>
    <row r="12" spans="1:24" x14ac:dyDescent="0.25">
      <c r="A12" s="8" t="str">
        <f>A46</f>
        <v>Total Material</v>
      </c>
      <c r="B12" s="8"/>
      <c r="C12" s="9"/>
      <c r="D12" s="9"/>
      <c r="E12" s="8"/>
      <c r="F12" s="8"/>
      <c r="G12" s="8"/>
      <c r="H12" s="11" t="e">
        <f>(ROUND(H46,1))</f>
        <v>#REF!</v>
      </c>
      <c r="I12" s="11" t="e">
        <f>$I$42</f>
        <v>#REF!</v>
      </c>
      <c r="J12" s="11" t="e">
        <f>H12/I12</f>
        <v>#REF!</v>
      </c>
      <c r="W12" s="7"/>
      <c r="X12" s="7"/>
    </row>
    <row r="13" spans="1:24" x14ac:dyDescent="0.25">
      <c r="A13" s="8" t="e">
        <f>A66</f>
        <v>#REF!</v>
      </c>
      <c r="B13" s="8"/>
      <c r="C13" s="9"/>
      <c r="D13" s="9"/>
      <c r="E13" s="8"/>
      <c r="F13" s="8"/>
      <c r="G13" s="8"/>
      <c r="H13" s="11" t="e">
        <f>(ROUND(H66,1))</f>
        <v>#REF!</v>
      </c>
      <c r="I13" s="11" t="e">
        <f>$I$42</f>
        <v>#REF!</v>
      </c>
      <c r="J13" s="11" t="e">
        <f>H13/I13</f>
        <v>#REF!</v>
      </c>
      <c r="W13" s="7"/>
      <c r="X13" s="7"/>
    </row>
    <row r="14" spans="1:24" x14ac:dyDescent="0.25">
      <c r="A14" s="8" t="e">
        <f>A91</f>
        <v>#REF!</v>
      </c>
      <c r="B14" s="8"/>
      <c r="C14" s="9"/>
      <c r="D14" s="9"/>
      <c r="E14" s="8"/>
      <c r="F14" s="8"/>
      <c r="G14" s="8"/>
      <c r="H14" s="11" t="e">
        <f>(ROUND(H91,1))</f>
        <v>#REF!</v>
      </c>
      <c r="I14" s="11" t="e">
        <f>$I$42</f>
        <v>#REF!</v>
      </c>
      <c r="W14" s="7"/>
      <c r="X14" s="7"/>
    </row>
    <row r="15" spans="1:24" x14ac:dyDescent="0.25">
      <c r="A15" s="8" t="e">
        <f>A116</f>
        <v>#REF!</v>
      </c>
      <c r="B15" s="8"/>
      <c r="C15" s="9"/>
      <c r="D15" s="9"/>
      <c r="E15" s="8"/>
      <c r="F15" s="8"/>
      <c r="G15" s="8"/>
      <c r="H15" s="11" t="e">
        <f>(ROUND(H116,1))</f>
        <v>#REF!</v>
      </c>
      <c r="I15" s="11" t="e">
        <f>$I$42</f>
        <v>#REF!</v>
      </c>
      <c r="W15" s="7"/>
      <c r="X15" s="7"/>
    </row>
    <row r="16" spans="1:24" x14ac:dyDescent="0.25">
      <c r="A16" s="8" t="e">
        <f>A136</f>
        <v>#REF!</v>
      </c>
      <c r="B16" s="8"/>
      <c r="C16" s="9"/>
      <c r="D16" s="9"/>
      <c r="E16" s="8"/>
      <c r="F16" s="8"/>
      <c r="G16" s="8"/>
      <c r="H16" s="11" t="e">
        <f>(ROUND(H136,1))</f>
        <v>#REF!</v>
      </c>
      <c r="W16" s="7"/>
      <c r="X16" s="7"/>
    </row>
    <row r="17" spans="1:24" x14ac:dyDescent="0.25">
      <c r="A17" s="19" t="e">
        <f>A137</f>
        <v>#REF!</v>
      </c>
      <c r="B17" s="19"/>
      <c r="C17" s="19"/>
      <c r="D17" s="22">
        <v>0</v>
      </c>
      <c r="E17" s="19"/>
      <c r="F17" s="19"/>
      <c r="G17" s="19"/>
      <c r="H17" s="25" t="e">
        <f>(ROUND(H137,1))</f>
        <v>#REF!</v>
      </c>
      <c r="W17" s="7"/>
      <c r="X17" s="7"/>
    </row>
    <row r="18" spans="1:24" x14ac:dyDescent="0.25">
      <c r="A18" s="8" t="e">
        <f>A138</f>
        <v>#REF!</v>
      </c>
      <c r="B18" s="8"/>
      <c r="C18" s="9"/>
      <c r="D18" s="9"/>
      <c r="E18" s="8"/>
      <c r="F18" s="8"/>
      <c r="G18" s="8"/>
      <c r="H18" s="11" t="e">
        <f>(ROUND(H138,1))</f>
        <v>#REF!</v>
      </c>
      <c r="W18" s="7"/>
      <c r="X18" s="7"/>
    </row>
    <row r="19" spans="1:24" x14ac:dyDescent="0.25">
      <c r="A19" s="8" t="e">
        <f>A153</f>
        <v>#REF!</v>
      </c>
      <c r="B19" s="8"/>
      <c r="C19" s="9"/>
      <c r="D19" s="9"/>
      <c r="E19" s="8"/>
      <c r="F19" s="8"/>
      <c r="G19" s="8"/>
      <c r="H19" s="11" t="e">
        <f>(ROUND(H153,1))</f>
        <v>#REF!</v>
      </c>
      <c r="W19" s="7"/>
      <c r="X19" s="7"/>
    </row>
    <row r="20" spans="1:24" x14ac:dyDescent="0.25">
      <c r="A20" s="8" t="e">
        <f>A167</f>
        <v>#REF!</v>
      </c>
      <c r="B20" s="8"/>
      <c r="C20" s="9"/>
      <c r="D20" s="9"/>
      <c r="E20" s="8"/>
      <c r="F20" s="8"/>
      <c r="G20" s="8"/>
      <c r="H20" s="11" t="e">
        <f>(ROUND(H167,1))</f>
        <v>#REF!</v>
      </c>
      <c r="K20" s="5"/>
      <c r="W20" s="7"/>
      <c r="X20" s="7"/>
    </row>
    <row r="21" spans="1:24" x14ac:dyDescent="0.25">
      <c r="A21" s="8" t="e">
        <f t="shared" ref="A21:A34" si="0">A168</f>
        <v>#REF!</v>
      </c>
      <c r="B21" s="8"/>
      <c r="C21" s="9"/>
      <c r="D21" s="9"/>
      <c r="E21" s="8"/>
      <c r="F21" s="8"/>
      <c r="G21" s="8"/>
      <c r="H21" s="11" t="e">
        <f>(ROUND(H168,1))</f>
        <v>#REF!</v>
      </c>
      <c r="W21" s="7"/>
      <c r="X21" s="7"/>
    </row>
    <row r="22" spans="1:24" x14ac:dyDescent="0.25">
      <c r="A22" s="19" t="e">
        <f t="shared" si="0"/>
        <v>#REF!</v>
      </c>
      <c r="B22" s="19"/>
      <c r="C22" s="19"/>
      <c r="D22" s="22">
        <f t="shared" ref="D22" si="1">D169</f>
        <v>0</v>
      </c>
      <c r="E22" s="19"/>
      <c r="F22" s="19"/>
      <c r="G22" s="19"/>
      <c r="H22" s="25" t="e">
        <f>(ROUND(H169,1))</f>
        <v>#REF!</v>
      </c>
      <c r="W22" s="7"/>
      <c r="X22" s="7"/>
    </row>
    <row r="23" spans="1:24" x14ac:dyDescent="0.25">
      <c r="A23" s="8" t="e">
        <f t="shared" si="0"/>
        <v>#REF!</v>
      </c>
      <c r="B23" s="8"/>
      <c r="C23" s="9"/>
      <c r="D23" s="9"/>
      <c r="E23" s="8"/>
      <c r="F23" s="8"/>
      <c r="G23" s="8"/>
      <c r="H23" s="11" t="e">
        <f>(ROUND(H170,1))</f>
        <v>#REF!</v>
      </c>
      <c r="W23" s="7"/>
      <c r="X23" s="7"/>
    </row>
    <row r="24" spans="1:24" x14ac:dyDescent="0.25">
      <c r="A24" s="19" t="e">
        <f t="shared" si="0"/>
        <v>#REF!</v>
      </c>
      <c r="B24" s="19"/>
      <c r="C24" s="19"/>
      <c r="D24" s="22">
        <f t="shared" ref="D24:D27" si="2">D171</f>
        <v>0</v>
      </c>
      <c r="E24" s="19"/>
      <c r="F24" s="19"/>
      <c r="G24" s="19"/>
      <c r="H24" s="25" t="e">
        <f>(ROUND(H171,1))</f>
        <v>#REF!</v>
      </c>
      <c r="W24" s="7"/>
      <c r="X24" s="7"/>
    </row>
    <row r="25" spans="1:24" x14ac:dyDescent="0.25">
      <c r="A25" s="19" t="e">
        <f t="shared" si="0"/>
        <v>#REF!</v>
      </c>
      <c r="B25" s="19"/>
      <c r="C25" s="19"/>
      <c r="D25" s="22">
        <f t="shared" si="2"/>
        <v>0</v>
      </c>
      <c r="E25" s="19"/>
      <c r="F25" s="19"/>
      <c r="G25" s="19"/>
      <c r="H25" s="25" t="e">
        <f t="shared" ref="H25:H27" si="3">(ROUND(H172,1))</f>
        <v>#REF!</v>
      </c>
      <c r="W25" s="7"/>
      <c r="X25" s="7"/>
    </row>
    <row r="26" spans="1:24" x14ac:dyDescent="0.25">
      <c r="A26" s="19" t="e">
        <f t="shared" si="0"/>
        <v>#REF!</v>
      </c>
      <c r="B26" s="19"/>
      <c r="C26" s="19"/>
      <c r="D26" s="22">
        <f t="shared" si="2"/>
        <v>0</v>
      </c>
      <c r="E26" s="19"/>
      <c r="F26" s="19"/>
      <c r="G26" s="19"/>
      <c r="H26" s="25" t="e">
        <f t="shared" si="3"/>
        <v>#REF!</v>
      </c>
      <c r="W26" s="7"/>
      <c r="X26" s="7"/>
    </row>
    <row r="27" spans="1:24" x14ac:dyDescent="0.25">
      <c r="A27" s="19" t="e">
        <f t="shared" si="0"/>
        <v>#REF!</v>
      </c>
      <c r="B27" s="19"/>
      <c r="C27" s="19"/>
      <c r="D27" s="22">
        <f t="shared" si="2"/>
        <v>0</v>
      </c>
      <c r="E27" s="19"/>
      <c r="F27" s="19"/>
      <c r="G27" s="19"/>
      <c r="H27" s="25" t="e">
        <f t="shared" si="3"/>
        <v>#REF!</v>
      </c>
      <c r="W27" s="7"/>
      <c r="X27" s="7"/>
    </row>
    <row r="28" spans="1:24" x14ac:dyDescent="0.25">
      <c r="A28" s="8" t="e">
        <f t="shared" si="0"/>
        <v>#REF!</v>
      </c>
      <c r="B28" s="8"/>
      <c r="C28" s="9"/>
      <c r="D28" s="9"/>
      <c r="E28" s="8"/>
      <c r="F28" s="8"/>
      <c r="G28" s="8"/>
      <c r="H28" s="11" t="e">
        <f>(ROUND(H175,1))</f>
        <v>#REF!</v>
      </c>
      <c r="W28" s="7"/>
      <c r="X28" s="7"/>
    </row>
    <row r="29" spans="1:24" x14ac:dyDescent="0.25">
      <c r="A29" s="19" t="e">
        <f t="shared" si="0"/>
        <v>#REF!</v>
      </c>
      <c r="B29" s="19"/>
      <c r="C29" s="19"/>
      <c r="D29" s="22">
        <f t="shared" ref="D29" si="4">D176</f>
        <v>0</v>
      </c>
      <c r="E29" s="19"/>
      <c r="F29" s="19"/>
      <c r="G29" s="19"/>
      <c r="H29" s="25" t="e">
        <f>(ROUND(H176,1))</f>
        <v>#REF!</v>
      </c>
      <c r="W29" s="7"/>
      <c r="X29" s="7"/>
    </row>
    <row r="30" spans="1:24" x14ac:dyDescent="0.25">
      <c r="A30" s="8" t="e">
        <f t="shared" si="0"/>
        <v>#REF!</v>
      </c>
      <c r="B30" s="8"/>
      <c r="C30" s="9"/>
      <c r="D30" s="9"/>
      <c r="E30" s="8"/>
      <c r="F30" s="8"/>
      <c r="G30" s="8"/>
      <c r="H30" s="11" t="e">
        <f>(ROUND(H177,1))</f>
        <v>#REF!</v>
      </c>
      <c r="W30" s="7"/>
      <c r="X30" s="7"/>
    </row>
    <row r="31" spans="1:24" x14ac:dyDescent="0.25">
      <c r="A31" s="8" t="e">
        <f t="shared" si="0"/>
        <v>#REF!</v>
      </c>
      <c r="B31" s="8"/>
      <c r="C31" s="9"/>
      <c r="D31" s="9"/>
      <c r="E31" s="8"/>
      <c r="F31" s="8"/>
      <c r="G31" s="8"/>
      <c r="H31" s="11">
        <f t="shared" ref="H31:H34" si="5">(ROUND(H178,1))</f>
        <v>0</v>
      </c>
      <c r="W31" s="7"/>
      <c r="X31" s="7"/>
    </row>
    <row r="32" spans="1:24" x14ac:dyDescent="0.25">
      <c r="A32" s="8" t="e">
        <f t="shared" si="0"/>
        <v>#REF!</v>
      </c>
      <c r="B32" s="8"/>
      <c r="C32" s="9"/>
      <c r="D32" s="9"/>
      <c r="E32" s="8"/>
      <c r="F32" s="8"/>
      <c r="G32" s="8"/>
      <c r="H32" s="11">
        <f t="shared" si="5"/>
        <v>0</v>
      </c>
      <c r="W32" s="7"/>
      <c r="X32" s="7"/>
    </row>
    <row r="33" spans="1:24" x14ac:dyDescent="0.25">
      <c r="A33" s="8" t="e">
        <f t="shared" si="0"/>
        <v>#REF!</v>
      </c>
      <c r="B33" s="8"/>
      <c r="C33" s="9"/>
      <c r="D33" s="9"/>
      <c r="E33" s="8"/>
      <c r="F33" s="8"/>
      <c r="G33" s="8"/>
      <c r="H33" s="11">
        <f t="shared" si="5"/>
        <v>0</v>
      </c>
      <c r="W33" s="7"/>
      <c r="X33" s="7"/>
    </row>
    <row r="34" spans="1:24" x14ac:dyDescent="0.25">
      <c r="A34" s="8" t="e">
        <f t="shared" si="0"/>
        <v>#REF!</v>
      </c>
      <c r="B34" s="8"/>
      <c r="C34" s="9"/>
      <c r="D34" s="9"/>
      <c r="E34" s="8"/>
      <c r="F34" s="8"/>
      <c r="G34" s="8"/>
      <c r="H34" s="11">
        <f t="shared" si="5"/>
        <v>0</v>
      </c>
      <c r="W34" s="7"/>
      <c r="X34" s="7"/>
    </row>
    <row r="35" spans="1:24" ht="16.5" thickBot="1" x14ac:dyDescent="0.3">
      <c r="W35" s="7"/>
      <c r="X35" s="7"/>
    </row>
    <row r="36" spans="1:24" ht="17.25" thickTop="1" thickBot="1" x14ac:dyDescent="0.3">
      <c r="A36" s="217" t="s">
        <v>40</v>
      </c>
      <c r="B36" s="218"/>
      <c r="C36" s="218"/>
      <c r="D36" s="218"/>
      <c r="E36" s="218"/>
      <c r="F36" s="218"/>
      <c r="G36" s="218"/>
      <c r="H36" s="218"/>
      <c r="I36" s="218"/>
      <c r="J36" s="219"/>
      <c r="W36" s="7"/>
      <c r="X36" s="7"/>
    </row>
    <row r="37" spans="1:24" ht="13.5" customHeight="1" thickTop="1" thickBot="1" x14ac:dyDescent="0.3"/>
    <row r="38" spans="1:24" ht="13.5" customHeight="1" x14ac:dyDescent="0.25">
      <c r="E38" s="220" t="s">
        <v>43</v>
      </c>
      <c r="F38" s="221"/>
      <c r="G38" s="222"/>
    </row>
    <row r="39" spans="1:24" ht="33" customHeight="1" thickBot="1" x14ac:dyDescent="0.3">
      <c r="C39" s="15" t="s">
        <v>23</v>
      </c>
      <c r="D39" s="15" t="s">
        <v>24</v>
      </c>
      <c r="E39" s="16" t="s">
        <v>78</v>
      </c>
      <c r="F39" s="17" t="s">
        <v>47</v>
      </c>
      <c r="G39" s="18" t="s">
        <v>48</v>
      </c>
      <c r="H39" s="15" t="s">
        <v>25</v>
      </c>
      <c r="I39" s="15" t="s">
        <v>26</v>
      </c>
      <c r="J39" s="26" t="s">
        <v>22</v>
      </c>
      <c r="K39" s="15" t="s">
        <v>29</v>
      </c>
      <c r="L39" s="15" t="s">
        <v>30</v>
      </c>
    </row>
    <row r="40" spans="1:24" ht="18.75" customHeight="1" x14ac:dyDescent="0.25">
      <c r="A40" s="3" t="s">
        <v>20</v>
      </c>
      <c r="B40" s="3"/>
      <c r="C40" s="4" t="s">
        <v>74</v>
      </c>
      <c r="D40" s="4" t="s">
        <v>49</v>
      </c>
      <c r="E40" s="4" t="s">
        <v>44</v>
      </c>
      <c r="F40" s="4" t="s">
        <v>45</v>
      </c>
      <c r="G40" s="4" t="s">
        <v>46</v>
      </c>
      <c r="H40" s="3" t="s">
        <v>17</v>
      </c>
      <c r="I40" s="3" t="s">
        <v>39</v>
      </c>
      <c r="J40" s="27" t="s">
        <v>27</v>
      </c>
    </row>
    <row r="41" spans="1:24" x14ac:dyDescent="0.25">
      <c r="A41" s="33" t="s">
        <v>2</v>
      </c>
      <c r="B41" s="33"/>
      <c r="C41" s="33"/>
      <c r="D41" s="33"/>
      <c r="E41" s="33"/>
      <c r="F41" s="33"/>
      <c r="G41" s="33"/>
      <c r="H41" s="34"/>
    </row>
    <row r="42" spans="1:24" x14ac:dyDescent="0.25">
      <c r="A42" s="8" t="s">
        <v>72</v>
      </c>
      <c r="B42" s="8"/>
      <c r="C42" s="9"/>
      <c r="D42" s="8"/>
      <c r="E42" s="8"/>
      <c r="F42" s="8"/>
      <c r="G42" s="8"/>
      <c r="H42" s="10" t="e">
        <f>#REF!</f>
        <v>#REF!</v>
      </c>
      <c r="I42" s="6" t="e">
        <f>#REF!</f>
        <v>#REF!</v>
      </c>
      <c r="J42" s="6" t="e">
        <f>H42/I42</f>
        <v>#REF!</v>
      </c>
    </row>
    <row r="43" spans="1:24" x14ac:dyDescent="0.25">
      <c r="A43" s="19" t="s">
        <v>109</v>
      </c>
      <c r="B43" s="19"/>
      <c r="C43" s="22"/>
      <c r="D43" s="22">
        <v>0</v>
      </c>
      <c r="E43" s="19"/>
      <c r="F43" s="19"/>
      <c r="G43" s="19"/>
      <c r="H43" s="24" t="e">
        <f>$H$42*D43</f>
        <v>#REF!</v>
      </c>
    </row>
    <row r="44" spans="1:24" x14ac:dyDescent="0.25">
      <c r="A44" s="19" t="s">
        <v>108</v>
      </c>
      <c r="B44" s="19"/>
      <c r="C44" s="22"/>
      <c r="D44" s="22">
        <v>0</v>
      </c>
      <c r="E44" s="19"/>
      <c r="F44" s="19"/>
      <c r="G44" s="19"/>
      <c r="H44" s="24" t="e">
        <f>$H$42*D44</f>
        <v>#REF!</v>
      </c>
    </row>
    <row r="45" spans="1:24" x14ac:dyDescent="0.25">
      <c r="A45" s="19" t="s">
        <v>107</v>
      </c>
      <c r="B45" s="19"/>
      <c r="C45" s="22"/>
      <c r="D45" s="22">
        <v>0</v>
      </c>
      <c r="E45" s="19"/>
      <c r="F45" s="19"/>
      <c r="G45" s="19"/>
      <c r="H45" s="24" t="e">
        <f>$H$42*D45</f>
        <v>#REF!</v>
      </c>
    </row>
    <row r="46" spans="1:24" s="12" customFormat="1" x14ac:dyDescent="0.25">
      <c r="A46" s="8" t="s">
        <v>28</v>
      </c>
      <c r="B46" s="8"/>
      <c r="C46" s="9"/>
      <c r="D46" s="8"/>
      <c r="E46" s="8"/>
      <c r="F46" s="8"/>
      <c r="G46" s="8"/>
      <c r="H46" s="10" t="e">
        <f>SUM(H42:H45)</f>
        <v>#REF!</v>
      </c>
      <c r="I46" s="2"/>
      <c r="J46" s="6"/>
      <c r="V46" s="2"/>
      <c r="W46" s="2"/>
      <c r="X46" s="2"/>
    </row>
    <row r="47" spans="1:24" x14ac:dyDescent="0.25">
      <c r="A47" s="33" t="s">
        <v>19</v>
      </c>
      <c r="B47" s="33" t="s">
        <v>53</v>
      </c>
      <c r="C47" s="33"/>
      <c r="D47" s="33"/>
      <c r="E47" s="33"/>
      <c r="F47" s="33"/>
      <c r="G47" s="33"/>
      <c r="H47" s="34"/>
    </row>
    <row r="48" spans="1:24" x14ac:dyDescent="0.25">
      <c r="A48" s="2" t="e">
        <f>#REF!</f>
        <v>#REF!</v>
      </c>
      <c r="C48" s="2">
        <f t="shared" ref="C48:C57" si="6">IF($B$47="ja",$G$5,0)</f>
        <v>0</v>
      </c>
      <c r="D48" s="2" t="e">
        <f>#REF!</f>
        <v>#REF!</v>
      </c>
      <c r="E48" s="2">
        <v>0</v>
      </c>
      <c r="F48" s="2">
        <v>0</v>
      </c>
      <c r="G48" s="2">
        <v>0</v>
      </c>
      <c r="H48" s="2" t="e">
        <f t="shared" ref="H48:H57" si="7">(E48/60*D48)+(F48/60*D48*$F$5)+(G48/60*C48*D48)</f>
        <v>#REF!</v>
      </c>
    </row>
    <row r="49" spans="1:8" x14ac:dyDescent="0.25">
      <c r="A49" s="2" t="e">
        <f>#REF!</f>
        <v>#REF!</v>
      </c>
      <c r="C49" s="2">
        <f t="shared" si="6"/>
        <v>0</v>
      </c>
      <c r="D49" s="2" t="e">
        <f>#REF!</f>
        <v>#REF!</v>
      </c>
      <c r="E49" s="2">
        <v>0</v>
      </c>
      <c r="F49" s="2">
        <v>0</v>
      </c>
      <c r="G49" s="2">
        <v>0</v>
      </c>
      <c r="H49" s="2" t="e">
        <f t="shared" si="7"/>
        <v>#REF!</v>
      </c>
    </row>
    <row r="50" spans="1:8" x14ac:dyDescent="0.25">
      <c r="A50" s="2" t="e">
        <f>#REF!</f>
        <v>#REF!</v>
      </c>
      <c r="C50" s="2">
        <f t="shared" si="6"/>
        <v>0</v>
      </c>
      <c r="D50" s="2" t="e">
        <f>#REF!</f>
        <v>#REF!</v>
      </c>
      <c r="E50" s="2">
        <v>0</v>
      </c>
      <c r="F50" s="2">
        <v>0</v>
      </c>
      <c r="G50" s="2">
        <v>0</v>
      </c>
      <c r="H50" s="2" t="e">
        <f t="shared" si="7"/>
        <v>#REF!</v>
      </c>
    </row>
    <row r="51" spans="1:8" x14ac:dyDescent="0.25">
      <c r="A51" s="2" t="e">
        <f>#REF!</f>
        <v>#REF!</v>
      </c>
      <c r="C51" s="2">
        <f t="shared" si="6"/>
        <v>0</v>
      </c>
      <c r="D51" s="2" t="e">
        <f>#REF!</f>
        <v>#REF!</v>
      </c>
      <c r="E51" s="2">
        <v>0</v>
      </c>
      <c r="F51" s="2">
        <v>0</v>
      </c>
      <c r="G51" s="2">
        <v>0</v>
      </c>
      <c r="H51" s="2" t="e">
        <f t="shared" si="7"/>
        <v>#REF!</v>
      </c>
    </row>
    <row r="52" spans="1:8" x14ac:dyDescent="0.25">
      <c r="A52" s="2" t="e">
        <f>#REF!</f>
        <v>#REF!</v>
      </c>
      <c r="C52" s="2">
        <f t="shared" si="6"/>
        <v>0</v>
      </c>
      <c r="D52" s="2" t="e">
        <f>#REF!</f>
        <v>#REF!</v>
      </c>
      <c r="E52" s="2">
        <v>0</v>
      </c>
      <c r="F52" s="2">
        <v>0</v>
      </c>
      <c r="G52" s="2">
        <v>0</v>
      </c>
      <c r="H52" s="2" t="e">
        <f t="shared" si="7"/>
        <v>#REF!</v>
      </c>
    </row>
    <row r="53" spans="1:8" x14ac:dyDescent="0.25">
      <c r="A53" s="2" t="e">
        <f>#REF!</f>
        <v>#REF!</v>
      </c>
      <c r="C53" s="2">
        <f t="shared" si="6"/>
        <v>0</v>
      </c>
      <c r="D53" s="2" t="e">
        <f>#REF!</f>
        <v>#REF!</v>
      </c>
      <c r="E53" s="2">
        <v>0</v>
      </c>
      <c r="F53" s="2">
        <v>0</v>
      </c>
      <c r="G53" s="2">
        <v>0</v>
      </c>
      <c r="H53" s="2" t="e">
        <f t="shared" si="7"/>
        <v>#REF!</v>
      </c>
    </row>
    <row r="54" spans="1:8" x14ac:dyDescent="0.25">
      <c r="A54" s="2" t="e">
        <f>#REF!</f>
        <v>#REF!</v>
      </c>
      <c r="C54" s="2">
        <f t="shared" si="6"/>
        <v>0</v>
      </c>
      <c r="D54" s="2" t="e">
        <f>#REF!</f>
        <v>#REF!</v>
      </c>
      <c r="E54" s="2">
        <v>0</v>
      </c>
      <c r="F54" s="2">
        <v>0</v>
      </c>
      <c r="G54" s="2">
        <v>0</v>
      </c>
      <c r="H54" s="2" t="e">
        <f t="shared" si="7"/>
        <v>#REF!</v>
      </c>
    </row>
    <row r="55" spans="1:8" x14ac:dyDescent="0.25">
      <c r="A55" s="2" t="e">
        <f>#REF!</f>
        <v>#REF!</v>
      </c>
      <c r="C55" s="2">
        <f t="shared" si="6"/>
        <v>0</v>
      </c>
      <c r="D55" s="2" t="e">
        <f>#REF!</f>
        <v>#REF!</v>
      </c>
      <c r="E55" s="2">
        <v>0</v>
      </c>
      <c r="F55" s="2">
        <v>0</v>
      </c>
      <c r="G55" s="2">
        <v>0</v>
      </c>
      <c r="H55" s="2" t="e">
        <f t="shared" si="7"/>
        <v>#REF!</v>
      </c>
    </row>
    <row r="56" spans="1:8" x14ac:dyDescent="0.25">
      <c r="A56" s="2" t="e">
        <f>#REF!</f>
        <v>#REF!</v>
      </c>
      <c r="C56" s="2">
        <f t="shared" si="6"/>
        <v>0</v>
      </c>
      <c r="D56" s="2" t="e">
        <f>#REF!</f>
        <v>#REF!</v>
      </c>
      <c r="E56" s="2">
        <v>0</v>
      </c>
      <c r="F56" s="2">
        <v>0</v>
      </c>
      <c r="G56" s="2">
        <v>0</v>
      </c>
      <c r="H56" s="2" t="e">
        <f t="shared" si="7"/>
        <v>#REF!</v>
      </c>
    </row>
    <row r="57" spans="1:8" x14ac:dyDescent="0.25">
      <c r="A57" s="2" t="e">
        <f>#REF!</f>
        <v>#REF!</v>
      </c>
      <c r="C57" s="2">
        <f t="shared" si="6"/>
        <v>0</v>
      </c>
      <c r="D57" s="2" t="e">
        <f>#REF!</f>
        <v>#REF!</v>
      </c>
      <c r="E57" s="2">
        <v>0</v>
      </c>
      <c r="F57" s="2">
        <v>0</v>
      </c>
      <c r="G57" s="2">
        <v>0</v>
      </c>
      <c r="H57" s="2" t="e">
        <f t="shared" si="7"/>
        <v>#REF!</v>
      </c>
    </row>
    <row r="58" spans="1:8" x14ac:dyDescent="0.25">
      <c r="A58" s="19" t="e">
        <f>#REF!</f>
        <v>#REF!</v>
      </c>
      <c r="B58" s="19" t="s">
        <v>53</v>
      </c>
      <c r="C58" s="19">
        <v>5</v>
      </c>
      <c r="D58" s="19">
        <v>30</v>
      </c>
      <c r="E58" s="19"/>
      <c r="F58" s="19"/>
      <c r="G58" s="19"/>
      <c r="H58" s="19">
        <f>IF(B58="ja",(C58*D58),0)</f>
        <v>0</v>
      </c>
    </row>
    <row r="59" spans="1:8" x14ac:dyDescent="0.25">
      <c r="A59" s="2" t="e">
        <f>#REF!</f>
        <v>#REF!</v>
      </c>
      <c r="C59" s="2">
        <f>IF($B$47="ja",$G$5,0)</f>
        <v>0</v>
      </c>
      <c r="D59" s="2" t="e">
        <f>#REF!</f>
        <v>#REF!</v>
      </c>
      <c r="E59" s="2">
        <v>0</v>
      </c>
      <c r="F59" s="2">
        <v>0</v>
      </c>
      <c r="G59" s="2">
        <v>0</v>
      </c>
      <c r="H59" s="2" t="e">
        <f>(E59/60*D59)+(F59/60*D59*$F$5)+(G59/60*C59*D59)</f>
        <v>#REF!</v>
      </c>
    </row>
    <row r="60" spans="1:8" x14ac:dyDescent="0.25">
      <c r="A60" s="2" t="e">
        <f>#REF!</f>
        <v>#REF!</v>
      </c>
      <c r="C60" s="2">
        <f>IF($B$47="ja",$G$5,0)</f>
        <v>0</v>
      </c>
      <c r="D60" s="2" t="e">
        <f>#REF!</f>
        <v>#REF!</v>
      </c>
      <c r="E60" s="2">
        <v>0</v>
      </c>
      <c r="F60" s="2">
        <v>0</v>
      </c>
      <c r="G60" s="2">
        <v>0</v>
      </c>
      <c r="H60" s="2" t="e">
        <f>(E60/60*D60)+(F60/60*D60*$F$5)+(G60/60*C60*D60)</f>
        <v>#REF!</v>
      </c>
    </row>
    <row r="61" spans="1:8" x14ac:dyDescent="0.25">
      <c r="A61" s="2" t="e">
        <f>#REF!</f>
        <v>#REF!</v>
      </c>
      <c r="C61" s="2">
        <f>IF($B$47="ja",$G$5,0)</f>
        <v>0</v>
      </c>
      <c r="D61" s="2" t="e">
        <f>#REF!</f>
        <v>#REF!</v>
      </c>
      <c r="E61" s="2">
        <v>0</v>
      </c>
      <c r="F61" s="2">
        <v>0</v>
      </c>
      <c r="G61" s="2">
        <v>0</v>
      </c>
      <c r="H61" s="2" t="e">
        <f>(E61/60*D61)+(F61/60*D61*$F$5)+(G61/60*C61*D61)</f>
        <v>#REF!</v>
      </c>
    </row>
    <row r="62" spans="1:8" x14ac:dyDescent="0.25">
      <c r="A62" s="19" t="e">
        <f>#REF!</f>
        <v>#REF!</v>
      </c>
      <c r="B62" s="19" t="s">
        <v>53</v>
      </c>
      <c r="C62" s="21">
        <f>IF(B62="ja",#REF!,0)</f>
        <v>0</v>
      </c>
      <c r="D62" s="19" t="e">
        <f>#REF!</f>
        <v>#REF!</v>
      </c>
      <c r="E62" s="19"/>
      <c r="F62" s="19"/>
      <c r="G62" s="19"/>
      <c r="H62" s="19" t="e">
        <f>C62*D62</f>
        <v>#REF!</v>
      </c>
    </row>
    <row r="63" spans="1:8" x14ac:dyDescent="0.25">
      <c r="A63" s="20" t="e">
        <f>#REF!</f>
        <v>#REF!</v>
      </c>
      <c r="B63" s="20"/>
      <c r="C63" s="20">
        <f>IF($B$47="ja",$G$5,0)</f>
        <v>0</v>
      </c>
      <c r="D63" s="20" t="e">
        <f>#REF!</f>
        <v>#REF!</v>
      </c>
      <c r="E63" s="20">
        <v>0</v>
      </c>
      <c r="F63" s="20">
        <v>0</v>
      </c>
      <c r="G63" s="20">
        <v>0</v>
      </c>
      <c r="H63" s="20" t="e">
        <f>(E63/60*D63)+(F63/60*D63*$G$5)+(G63/60*C63*D63)</f>
        <v>#REF!</v>
      </c>
    </row>
    <row r="64" spans="1:8" x14ac:dyDescent="0.25">
      <c r="A64" s="20" t="e">
        <f>#REF!</f>
        <v>#REF!</v>
      </c>
      <c r="B64" s="20"/>
      <c r="C64" s="20">
        <f>IF($B$47="ja",$G$5,0)</f>
        <v>0</v>
      </c>
      <c r="D64" s="20" t="e">
        <f>#REF!</f>
        <v>#REF!</v>
      </c>
      <c r="E64" s="20">
        <v>0</v>
      </c>
      <c r="F64" s="20">
        <v>0</v>
      </c>
      <c r="G64" s="20">
        <v>0</v>
      </c>
      <c r="H64" s="20" t="e">
        <f>(E64/60*D64)+(F64/60*D64*$G$5)+(G64/60*C64*D64)</f>
        <v>#REF!</v>
      </c>
    </row>
    <row r="65" spans="1:8" x14ac:dyDescent="0.25">
      <c r="A65" s="20" t="e">
        <f>#REF!</f>
        <v>#REF!</v>
      </c>
      <c r="B65" s="20"/>
      <c r="C65" s="20">
        <f>IF($B$47="ja",$G$5,0)</f>
        <v>0</v>
      </c>
      <c r="D65" s="20" t="e">
        <f>#REF!</f>
        <v>#REF!</v>
      </c>
      <c r="E65" s="20">
        <v>0</v>
      </c>
      <c r="F65" s="20">
        <v>0</v>
      </c>
      <c r="G65" s="20">
        <v>0</v>
      </c>
      <c r="H65" s="20" t="e">
        <f>(E65/60*D65)+(F65/60*D65*$G$5)+(G65/60*C65*D65)</f>
        <v>#REF!</v>
      </c>
    </row>
    <row r="66" spans="1:8" x14ac:dyDescent="0.25">
      <c r="A66" s="8" t="e">
        <f>#REF!</f>
        <v>#REF!</v>
      </c>
      <c r="B66" s="8"/>
      <c r="C66" s="9"/>
      <c r="D66" s="8"/>
      <c r="E66" s="8"/>
      <c r="F66" s="8"/>
      <c r="G66" s="8"/>
      <c r="H66" s="10" t="e">
        <f>SUM(H48:H65)</f>
        <v>#REF!</v>
      </c>
    </row>
    <row r="67" spans="1:8" x14ac:dyDescent="0.25">
      <c r="A67" s="33" t="e">
        <f>#REF!</f>
        <v>#REF!</v>
      </c>
      <c r="B67" s="33" t="s">
        <v>53</v>
      </c>
      <c r="C67" s="33"/>
      <c r="D67" s="33"/>
      <c r="E67" s="33"/>
      <c r="F67" s="33"/>
      <c r="G67" s="33"/>
      <c r="H67" s="34"/>
    </row>
    <row r="68" spans="1:8" x14ac:dyDescent="0.25">
      <c r="A68" s="2" t="e">
        <f>#REF!</f>
        <v>#REF!</v>
      </c>
      <c r="C68" s="2">
        <f t="shared" ref="C68:C81" si="8">IF($B$67="ja",$G$5,0)</f>
        <v>0</v>
      </c>
      <c r="D68" s="2" t="e">
        <f>#REF!</f>
        <v>#REF!</v>
      </c>
      <c r="E68" s="2">
        <v>0</v>
      </c>
      <c r="F68" s="2">
        <v>0</v>
      </c>
      <c r="G68" s="2">
        <v>0</v>
      </c>
      <c r="H68" s="2" t="e">
        <f t="shared" ref="H68:H81" si="9">(E68/60*D68)+(F68/60*D68*$F$5)+(G68/60*C68*D68)</f>
        <v>#REF!</v>
      </c>
    </row>
    <row r="69" spans="1:8" x14ac:dyDescent="0.25">
      <c r="A69" s="2" t="e">
        <f>#REF!</f>
        <v>#REF!</v>
      </c>
      <c r="C69" s="2">
        <f t="shared" si="8"/>
        <v>0</v>
      </c>
      <c r="D69" s="2" t="e">
        <f>#REF!</f>
        <v>#REF!</v>
      </c>
      <c r="E69" s="2">
        <v>0</v>
      </c>
      <c r="F69" s="2">
        <v>0</v>
      </c>
      <c r="G69" s="2">
        <v>0</v>
      </c>
      <c r="H69" s="2" t="e">
        <f t="shared" si="9"/>
        <v>#REF!</v>
      </c>
    </row>
    <row r="70" spans="1:8" x14ac:dyDescent="0.25">
      <c r="A70" s="2" t="e">
        <f>#REF!</f>
        <v>#REF!</v>
      </c>
      <c r="C70" s="2">
        <f t="shared" si="8"/>
        <v>0</v>
      </c>
      <c r="D70" s="2" t="e">
        <f>#REF!</f>
        <v>#REF!</v>
      </c>
      <c r="E70" s="2">
        <v>0</v>
      </c>
      <c r="F70" s="2">
        <v>0</v>
      </c>
      <c r="G70" s="2">
        <v>0</v>
      </c>
      <c r="H70" s="2" t="e">
        <f t="shared" si="9"/>
        <v>#REF!</v>
      </c>
    </row>
    <row r="71" spans="1:8" x14ac:dyDescent="0.25">
      <c r="A71" s="2" t="e">
        <f>#REF!</f>
        <v>#REF!</v>
      </c>
      <c r="C71" s="2">
        <f t="shared" si="8"/>
        <v>0</v>
      </c>
      <c r="D71" s="2" t="e">
        <f>#REF!</f>
        <v>#REF!</v>
      </c>
      <c r="E71" s="2">
        <v>0</v>
      </c>
      <c r="F71" s="2">
        <v>0</v>
      </c>
      <c r="G71" s="2">
        <v>0</v>
      </c>
      <c r="H71" s="2" t="e">
        <f t="shared" si="9"/>
        <v>#REF!</v>
      </c>
    </row>
    <row r="72" spans="1:8" x14ac:dyDescent="0.25">
      <c r="A72" s="2" t="e">
        <f>#REF!</f>
        <v>#REF!</v>
      </c>
      <c r="C72" s="2">
        <f t="shared" si="8"/>
        <v>0</v>
      </c>
      <c r="D72" s="2" t="e">
        <f>#REF!</f>
        <v>#REF!</v>
      </c>
      <c r="E72" s="2">
        <v>0</v>
      </c>
      <c r="F72" s="2">
        <v>0</v>
      </c>
      <c r="G72" s="2">
        <v>0</v>
      </c>
      <c r="H72" s="2" t="e">
        <f t="shared" si="9"/>
        <v>#REF!</v>
      </c>
    </row>
    <row r="73" spans="1:8" x14ac:dyDescent="0.25">
      <c r="A73" s="2" t="e">
        <f>#REF!</f>
        <v>#REF!</v>
      </c>
      <c r="C73" s="2">
        <f t="shared" si="8"/>
        <v>0</v>
      </c>
      <c r="D73" s="2" t="e">
        <f>#REF!</f>
        <v>#REF!</v>
      </c>
      <c r="E73" s="2">
        <v>0</v>
      </c>
      <c r="F73" s="2">
        <v>0</v>
      </c>
      <c r="G73" s="2">
        <v>0</v>
      </c>
      <c r="H73" s="2" t="e">
        <f t="shared" si="9"/>
        <v>#REF!</v>
      </c>
    </row>
    <row r="74" spans="1:8" x14ac:dyDescent="0.25">
      <c r="A74" s="2" t="e">
        <f>#REF!</f>
        <v>#REF!</v>
      </c>
      <c r="C74" s="2">
        <f t="shared" si="8"/>
        <v>0</v>
      </c>
      <c r="D74" s="2" t="e">
        <f>#REF!</f>
        <v>#REF!</v>
      </c>
      <c r="E74" s="2">
        <v>0</v>
      </c>
      <c r="F74" s="2">
        <v>0</v>
      </c>
      <c r="G74" s="2">
        <v>0</v>
      </c>
      <c r="H74" s="2" t="e">
        <f t="shared" si="9"/>
        <v>#REF!</v>
      </c>
    </row>
    <row r="75" spans="1:8" x14ac:dyDescent="0.25">
      <c r="A75" s="2" t="e">
        <f>#REF!</f>
        <v>#REF!</v>
      </c>
      <c r="C75" s="2">
        <f t="shared" si="8"/>
        <v>0</v>
      </c>
      <c r="D75" s="2" t="e">
        <f>#REF!</f>
        <v>#REF!</v>
      </c>
      <c r="E75" s="2">
        <v>0</v>
      </c>
      <c r="F75" s="2">
        <v>0</v>
      </c>
      <c r="G75" s="2">
        <v>0</v>
      </c>
      <c r="H75" s="2" t="e">
        <f t="shared" si="9"/>
        <v>#REF!</v>
      </c>
    </row>
    <row r="76" spans="1:8" x14ac:dyDescent="0.25">
      <c r="A76" s="2" t="e">
        <f>#REF!</f>
        <v>#REF!</v>
      </c>
      <c r="C76" s="2">
        <f t="shared" si="8"/>
        <v>0</v>
      </c>
      <c r="D76" s="2" t="e">
        <f>#REF!</f>
        <v>#REF!</v>
      </c>
      <c r="E76" s="2">
        <v>0</v>
      </c>
      <c r="F76" s="2">
        <v>0</v>
      </c>
      <c r="G76" s="2">
        <v>0</v>
      </c>
      <c r="H76" s="2" t="e">
        <f t="shared" si="9"/>
        <v>#REF!</v>
      </c>
    </row>
    <row r="77" spans="1:8" x14ac:dyDescent="0.25">
      <c r="A77" s="2" t="e">
        <f>#REF!</f>
        <v>#REF!</v>
      </c>
      <c r="C77" s="2">
        <f t="shared" si="8"/>
        <v>0</v>
      </c>
      <c r="D77" s="2" t="e">
        <f>#REF!</f>
        <v>#REF!</v>
      </c>
      <c r="E77" s="2">
        <v>0</v>
      </c>
      <c r="F77" s="2">
        <v>0</v>
      </c>
      <c r="G77" s="2">
        <v>0</v>
      </c>
      <c r="H77" s="2" t="e">
        <f t="shared" si="9"/>
        <v>#REF!</v>
      </c>
    </row>
    <row r="78" spans="1:8" x14ac:dyDescent="0.25">
      <c r="A78" s="2" t="e">
        <f>#REF!</f>
        <v>#REF!</v>
      </c>
      <c r="C78" s="2">
        <f t="shared" si="8"/>
        <v>0</v>
      </c>
      <c r="D78" s="2" t="e">
        <f>#REF!</f>
        <v>#REF!</v>
      </c>
      <c r="E78" s="2">
        <v>0</v>
      </c>
      <c r="F78" s="2">
        <v>0</v>
      </c>
      <c r="G78" s="2">
        <v>0</v>
      </c>
      <c r="H78" s="2" t="e">
        <f t="shared" si="9"/>
        <v>#REF!</v>
      </c>
    </row>
    <row r="79" spans="1:8" x14ac:dyDescent="0.25">
      <c r="A79" s="2" t="e">
        <f>#REF!</f>
        <v>#REF!</v>
      </c>
      <c r="C79" s="2">
        <f t="shared" si="8"/>
        <v>0</v>
      </c>
      <c r="D79" s="2" t="e">
        <f>#REF!</f>
        <v>#REF!</v>
      </c>
      <c r="E79" s="2">
        <v>0</v>
      </c>
      <c r="F79" s="2">
        <v>0</v>
      </c>
      <c r="G79" s="2">
        <v>0</v>
      </c>
      <c r="H79" s="2" t="e">
        <f t="shared" si="9"/>
        <v>#REF!</v>
      </c>
    </row>
    <row r="80" spans="1:8" x14ac:dyDescent="0.25">
      <c r="A80" s="2" t="e">
        <f>#REF!</f>
        <v>#REF!</v>
      </c>
      <c r="C80" s="2">
        <f t="shared" si="8"/>
        <v>0</v>
      </c>
      <c r="D80" s="2" t="e">
        <f>#REF!</f>
        <v>#REF!</v>
      </c>
      <c r="E80" s="2">
        <v>0</v>
      </c>
      <c r="F80" s="2">
        <v>0</v>
      </c>
      <c r="G80" s="2">
        <v>0</v>
      </c>
      <c r="H80" s="2" t="e">
        <f t="shared" si="9"/>
        <v>#REF!</v>
      </c>
    </row>
    <row r="81" spans="1:8" x14ac:dyDescent="0.25">
      <c r="A81" s="2" t="e">
        <f>#REF!</f>
        <v>#REF!</v>
      </c>
      <c r="C81" s="2">
        <f t="shared" si="8"/>
        <v>0</v>
      </c>
      <c r="D81" s="2" t="e">
        <f>#REF!</f>
        <v>#REF!</v>
      </c>
      <c r="E81" s="2">
        <v>0</v>
      </c>
      <c r="F81" s="2">
        <v>0</v>
      </c>
      <c r="G81" s="2">
        <v>0</v>
      </c>
      <c r="H81" s="2" t="e">
        <f t="shared" si="9"/>
        <v>#REF!</v>
      </c>
    </row>
    <row r="82" spans="1:8" x14ac:dyDescent="0.25">
      <c r="A82" s="19" t="e">
        <f>#REF!</f>
        <v>#REF!</v>
      </c>
      <c r="B82" s="19" t="s">
        <v>53</v>
      </c>
      <c r="C82" s="21">
        <v>1</v>
      </c>
      <c r="D82" s="19">
        <v>0</v>
      </c>
      <c r="E82" s="19"/>
      <c r="F82" s="19"/>
      <c r="G82" s="19"/>
      <c r="H82" s="19">
        <f>IF(B82="ja",(C82*D82),0)</f>
        <v>0</v>
      </c>
    </row>
    <row r="83" spans="1:8" x14ac:dyDescent="0.25">
      <c r="A83" s="19" t="e">
        <f>#REF!</f>
        <v>#REF!</v>
      </c>
      <c r="B83" s="19" t="s">
        <v>53</v>
      </c>
      <c r="C83" s="21">
        <f>IF(B83="ja",#REF!,0)</f>
        <v>0</v>
      </c>
      <c r="D83" s="19" t="e">
        <f>#REF!</f>
        <v>#REF!</v>
      </c>
      <c r="E83" s="19"/>
      <c r="F83" s="19"/>
      <c r="G83" s="19"/>
      <c r="H83" s="19" t="e">
        <f>C83*D83*1000</f>
        <v>#REF!</v>
      </c>
    </row>
    <row r="84" spans="1:8" x14ac:dyDescent="0.25">
      <c r="A84" s="19" t="e">
        <f>#REF!</f>
        <v>#REF!</v>
      </c>
      <c r="B84" s="19" t="s">
        <v>53</v>
      </c>
      <c r="C84" s="21">
        <v>0</v>
      </c>
      <c r="D84" s="19" t="e">
        <f>#REF!</f>
        <v>#REF!</v>
      </c>
      <c r="E84" s="19"/>
      <c r="F84" s="19"/>
      <c r="G84" s="19"/>
      <c r="H84" s="19">
        <f>IF(B84="ja",(C84*D84),0)</f>
        <v>0</v>
      </c>
    </row>
    <row r="85" spans="1:8" x14ac:dyDescent="0.25">
      <c r="A85" s="19" t="e">
        <f>#REF!</f>
        <v>#REF!</v>
      </c>
      <c r="B85" s="19" t="s">
        <v>53</v>
      </c>
      <c r="C85" s="21">
        <v>5</v>
      </c>
      <c r="D85" s="19" t="e">
        <f>#REF!</f>
        <v>#REF!</v>
      </c>
      <c r="E85" s="19"/>
      <c r="F85" s="19"/>
      <c r="G85" s="19"/>
      <c r="H85" s="19">
        <f>IF(B85="ja",(C85*D85),0)</f>
        <v>0</v>
      </c>
    </row>
    <row r="86" spans="1:8" x14ac:dyDescent="0.25">
      <c r="A86" s="19" t="e">
        <f>#REF!</f>
        <v>#REF!</v>
      </c>
      <c r="B86" s="19" t="s">
        <v>53</v>
      </c>
      <c r="C86" s="21">
        <v>5</v>
      </c>
      <c r="D86" s="19" t="e">
        <f>#REF!</f>
        <v>#REF!</v>
      </c>
      <c r="E86" s="19"/>
      <c r="F86" s="19"/>
      <c r="G86" s="19"/>
      <c r="H86" s="19">
        <f>IF(B86="ja",(C86*D86),0)</f>
        <v>0</v>
      </c>
    </row>
    <row r="87" spans="1:8" x14ac:dyDescent="0.25">
      <c r="A87" s="19" t="e">
        <f>#REF!</f>
        <v>#REF!</v>
      </c>
      <c r="B87" s="19" t="s">
        <v>53</v>
      </c>
      <c r="C87" s="21">
        <v>5</v>
      </c>
      <c r="D87" s="19" t="e">
        <f>#REF!</f>
        <v>#REF!</v>
      </c>
      <c r="E87" s="19"/>
      <c r="F87" s="19"/>
      <c r="G87" s="19"/>
      <c r="H87" s="19">
        <f>IF(B87="ja",(C87*D87),0)</f>
        <v>0</v>
      </c>
    </row>
    <row r="88" spans="1:8" x14ac:dyDescent="0.25">
      <c r="A88" s="20" t="e">
        <f>#REF!</f>
        <v>#REF!</v>
      </c>
      <c r="B88" s="20"/>
      <c r="C88" s="20">
        <f>IF($B$67="ja",$G$5,0)</f>
        <v>0</v>
      </c>
      <c r="D88" s="20" t="e">
        <f>#REF!</f>
        <v>#REF!</v>
      </c>
      <c r="E88" s="20">
        <v>0</v>
      </c>
      <c r="F88" s="20">
        <v>0</v>
      </c>
      <c r="G88" s="20">
        <v>0</v>
      </c>
      <c r="H88" s="20" t="e">
        <f>(E88/60*D88)+(F88/60*D88*$G$5)+(G88/60*C88*D88)</f>
        <v>#REF!</v>
      </c>
    </row>
    <row r="89" spans="1:8" x14ac:dyDescent="0.25">
      <c r="A89" s="20" t="e">
        <f>#REF!</f>
        <v>#REF!</v>
      </c>
      <c r="B89" s="20"/>
      <c r="C89" s="20">
        <f>IF($B$67="ja",$G$5,0)</f>
        <v>0</v>
      </c>
      <c r="D89" s="20" t="e">
        <f>#REF!</f>
        <v>#REF!</v>
      </c>
      <c r="E89" s="20">
        <v>0</v>
      </c>
      <c r="F89" s="20">
        <v>0</v>
      </c>
      <c r="G89" s="20">
        <v>0</v>
      </c>
      <c r="H89" s="20" t="e">
        <f>(E89/60*D89)+(F89/60*D89*$G$5)+(G89/60*C89*D89)</f>
        <v>#REF!</v>
      </c>
    </row>
    <row r="90" spans="1:8" x14ac:dyDescent="0.25">
      <c r="A90" s="20" t="e">
        <f>#REF!</f>
        <v>#REF!</v>
      </c>
      <c r="B90" s="20"/>
      <c r="C90" s="20">
        <f>IF($B$67="ja",$G$5,0)</f>
        <v>0</v>
      </c>
      <c r="D90" s="20" t="e">
        <f>#REF!</f>
        <v>#REF!</v>
      </c>
      <c r="E90" s="20">
        <v>0</v>
      </c>
      <c r="F90" s="20">
        <v>0</v>
      </c>
      <c r="G90" s="20">
        <v>0</v>
      </c>
      <c r="H90" s="20" t="e">
        <f>(E90/60*D90)+(F90/60*D90*$G$5)+(G90/60*C90*D90)</f>
        <v>#REF!</v>
      </c>
    </row>
    <row r="91" spans="1:8" x14ac:dyDescent="0.25">
      <c r="A91" s="8" t="e">
        <f>#REF!</f>
        <v>#REF!</v>
      </c>
      <c r="B91" s="8"/>
      <c r="C91" s="9"/>
      <c r="D91" s="8"/>
      <c r="E91" s="8"/>
      <c r="F91" s="8"/>
      <c r="G91" s="8"/>
      <c r="H91" s="10" t="e">
        <f>SUM(H68:H90)</f>
        <v>#REF!</v>
      </c>
    </row>
    <row r="92" spans="1:8" x14ac:dyDescent="0.25">
      <c r="A92" s="33" t="e">
        <f>#REF!</f>
        <v>#REF!</v>
      </c>
      <c r="B92" s="33" t="s">
        <v>53</v>
      </c>
      <c r="C92" s="33"/>
      <c r="D92" s="33"/>
      <c r="E92" s="33"/>
      <c r="F92" s="33"/>
      <c r="G92" s="33"/>
      <c r="H92" s="34"/>
    </row>
    <row r="93" spans="1:8" x14ac:dyDescent="0.25">
      <c r="A93" s="2" t="e">
        <f>#REF!</f>
        <v>#REF!</v>
      </c>
      <c r="C93" s="2">
        <f t="shared" ref="C93:C100" si="10">IF($B$92="ja",$G$5,0)</f>
        <v>0</v>
      </c>
      <c r="D93" s="2" t="e">
        <f>#REF!</f>
        <v>#REF!</v>
      </c>
      <c r="E93" s="2">
        <v>0</v>
      </c>
      <c r="F93" s="2">
        <v>0</v>
      </c>
      <c r="G93" s="2">
        <v>0</v>
      </c>
      <c r="H93" s="2" t="e">
        <f t="shared" ref="H93:H100" si="11">(E93/60*D93)+(F93/60*D93*$F$5)+(G93/60*C93*D93)</f>
        <v>#REF!</v>
      </c>
    </row>
    <row r="94" spans="1:8" x14ac:dyDescent="0.25">
      <c r="A94" s="2" t="e">
        <f>#REF!</f>
        <v>#REF!</v>
      </c>
      <c r="C94" s="2">
        <f t="shared" si="10"/>
        <v>0</v>
      </c>
      <c r="D94" s="2" t="e">
        <f>#REF!</f>
        <v>#REF!</v>
      </c>
      <c r="E94" s="2">
        <v>0</v>
      </c>
      <c r="F94" s="2">
        <v>0</v>
      </c>
      <c r="G94" s="2">
        <v>0</v>
      </c>
      <c r="H94" s="2" t="e">
        <f t="shared" si="11"/>
        <v>#REF!</v>
      </c>
    </row>
    <row r="95" spans="1:8" x14ac:dyDescent="0.25">
      <c r="A95" s="2" t="e">
        <f>#REF!</f>
        <v>#REF!</v>
      </c>
      <c r="C95" s="2">
        <f t="shared" si="10"/>
        <v>0</v>
      </c>
      <c r="D95" s="2" t="e">
        <f>#REF!</f>
        <v>#REF!</v>
      </c>
      <c r="E95" s="2">
        <v>0</v>
      </c>
      <c r="F95" s="2">
        <v>0</v>
      </c>
      <c r="G95" s="2">
        <v>0</v>
      </c>
      <c r="H95" s="2" t="e">
        <f t="shared" si="11"/>
        <v>#REF!</v>
      </c>
    </row>
    <row r="96" spans="1:8" x14ac:dyDescent="0.25">
      <c r="A96" s="2" t="e">
        <f>#REF!</f>
        <v>#REF!</v>
      </c>
      <c r="C96" s="2">
        <f t="shared" si="10"/>
        <v>0</v>
      </c>
      <c r="D96" s="2" t="e">
        <f>#REF!</f>
        <v>#REF!</v>
      </c>
      <c r="E96" s="2">
        <v>0</v>
      </c>
      <c r="F96" s="2">
        <v>0</v>
      </c>
      <c r="G96" s="2">
        <v>0</v>
      </c>
      <c r="H96" s="2" t="e">
        <f t="shared" si="11"/>
        <v>#REF!</v>
      </c>
    </row>
    <row r="97" spans="1:8" x14ac:dyDescent="0.25">
      <c r="A97" s="2" t="e">
        <f>#REF!</f>
        <v>#REF!</v>
      </c>
      <c r="C97" s="2">
        <f t="shared" si="10"/>
        <v>0</v>
      </c>
      <c r="D97" s="2" t="e">
        <f>#REF!</f>
        <v>#REF!</v>
      </c>
      <c r="E97" s="2">
        <v>0</v>
      </c>
      <c r="F97" s="2">
        <v>0</v>
      </c>
      <c r="G97" s="2">
        <v>0</v>
      </c>
      <c r="H97" s="2" t="e">
        <f t="shared" si="11"/>
        <v>#REF!</v>
      </c>
    </row>
    <row r="98" spans="1:8" x14ac:dyDescent="0.25">
      <c r="A98" s="2" t="e">
        <f>#REF!</f>
        <v>#REF!</v>
      </c>
      <c r="C98" s="2">
        <f t="shared" si="10"/>
        <v>0</v>
      </c>
      <c r="D98" s="2" t="e">
        <f>#REF!</f>
        <v>#REF!</v>
      </c>
      <c r="E98" s="2">
        <v>0</v>
      </c>
      <c r="F98" s="2">
        <v>0</v>
      </c>
      <c r="G98" s="2">
        <v>0</v>
      </c>
      <c r="H98" s="2" t="e">
        <f t="shared" si="11"/>
        <v>#REF!</v>
      </c>
    </row>
    <row r="99" spans="1:8" x14ac:dyDescent="0.25">
      <c r="A99" s="2" t="e">
        <f>#REF!</f>
        <v>#REF!</v>
      </c>
      <c r="C99" s="2">
        <f t="shared" si="10"/>
        <v>0</v>
      </c>
      <c r="D99" s="2" t="e">
        <f>#REF!</f>
        <v>#REF!</v>
      </c>
      <c r="E99" s="2">
        <v>0</v>
      </c>
      <c r="F99" s="2">
        <v>0</v>
      </c>
      <c r="G99" s="2">
        <v>0</v>
      </c>
      <c r="H99" s="2" t="e">
        <f t="shared" si="11"/>
        <v>#REF!</v>
      </c>
    </row>
    <row r="100" spans="1:8" x14ac:dyDescent="0.25">
      <c r="A100" s="2" t="e">
        <f>#REF!</f>
        <v>#REF!</v>
      </c>
      <c r="C100" s="2">
        <f t="shared" si="10"/>
        <v>0</v>
      </c>
      <c r="D100" s="2" t="e">
        <f>#REF!</f>
        <v>#REF!</v>
      </c>
      <c r="E100" s="2">
        <v>0</v>
      </c>
      <c r="F100" s="2">
        <v>0</v>
      </c>
      <c r="G100" s="2">
        <v>0</v>
      </c>
      <c r="H100" s="2" t="e">
        <f t="shared" si="11"/>
        <v>#REF!</v>
      </c>
    </row>
    <row r="101" spans="1:8" x14ac:dyDescent="0.25">
      <c r="A101" s="21" t="e">
        <f>#REF!</f>
        <v>#REF!</v>
      </c>
      <c r="B101" s="19" t="s">
        <v>53</v>
      </c>
      <c r="C101" s="21" t="e">
        <f>$I$42</f>
        <v>#REF!</v>
      </c>
      <c r="D101" s="19" t="e">
        <f>#REF!</f>
        <v>#REF!</v>
      </c>
      <c r="E101" s="19"/>
      <c r="F101" s="19"/>
      <c r="G101" s="19"/>
      <c r="H101" s="19">
        <f>IF(B101="ja",(C101*D101),0)</f>
        <v>0</v>
      </c>
    </row>
    <row r="102" spans="1:8" x14ac:dyDescent="0.25">
      <c r="A102" s="21" t="e">
        <f>#REF!</f>
        <v>#REF!</v>
      </c>
      <c r="B102" s="19" t="s">
        <v>53</v>
      </c>
      <c r="C102" s="21" t="e">
        <f>$I$42</f>
        <v>#REF!</v>
      </c>
      <c r="D102" s="19" t="e">
        <f>#REF!</f>
        <v>#REF!</v>
      </c>
      <c r="E102" s="19"/>
      <c r="F102" s="19"/>
      <c r="G102" s="19"/>
      <c r="H102" s="19">
        <f>IF(B102="ja",(C102*D102),0)</f>
        <v>0</v>
      </c>
    </row>
    <row r="103" spans="1:8" x14ac:dyDescent="0.25">
      <c r="A103" s="35" t="e">
        <f>#REF!</f>
        <v>#REF!</v>
      </c>
      <c r="B103" s="35"/>
      <c r="C103" s="35">
        <v>0</v>
      </c>
      <c r="D103" s="35" t="e">
        <f>#REF!</f>
        <v>#REF!</v>
      </c>
      <c r="E103" s="35"/>
      <c r="F103" s="35"/>
      <c r="G103" s="35"/>
      <c r="H103" s="35" t="e">
        <f t="shared" ref="H103:H106" si="12">C103*D103</f>
        <v>#REF!</v>
      </c>
    </row>
    <row r="104" spans="1:8" x14ac:dyDescent="0.25">
      <c r="A104" s="35" t="e">
        <f>#REF!</f>
        <v>#REF!</v>
      </c>
      <c r="B104" s="35"/>
      <c r="C104" s="35">
        <v>0</v>
      </c>
      <c r="D104" s="35" t="e">
        <f>#REF!</f>
        <v>#REF!</v>
      </c>
      <c r="E104" s="35"/>
      <c r="F104" s="35"/>
      <c r="G104" s="35"/>
      <c r="H104" s="35" t="e">
        <f t="shared" si="12"/>
        <v>#REF!</v>
      </c>
    </row>
    <row r="105" spans="1:8" x14ac:dyDescent="0.25">
      <c r="A105" s="35" t="e">
        <f>#REF!</f>
        <v>#REF!</v>
      </c>
      <c r="B105" s="35"/>
      <c r="C105" s="35">
        <v>0</v>
      </c>
      <c r="D105" s="35" t="e">
        <f>#REF!</f>
        <v>#REF!</v>
      </c>
      <c r="E105" s="35"/>
      <c r="F105" s="35"/>
      <c r="G105" s="35"/>
      <c r="H105" s="35" t="e">
        <f t="shared" si="12"/>
        <v>#REF!</v>
      </c>
    </row>
    <row r="106" spans="1:8" x14ac:dyDescent="0.25">
      <c r="A106" s="35" t="e">
        <f>#REF!</f>
        <v>#REF!</v>
      </c>
      <c r="B106" s="35"/>
      <c r="C106" s="35">
        <v>0</v>
      </c>
      <c r="D106" s="35" t="e">
        <f>#REF!</f>
        <v>#REF!</v>
      </c>
      <c r="E106" s="35"/>
      <c r="F106" s="35"/>
      <c r="G106" s="35"/>
      <c r="H106" s="35" t="e">
        <f t="shared" si="12"/>
        <v>#REF!</v>
      </c>
    </row>
    <row r="107" spans="1:8" x14ac:dyDescent="0.25">
      <c r="A107" s="19" t="e">
        <f>#REF!</f>
        <v>#REF!</v>
      </c>
      <c r="B107" s="19" t="s">
        <v>53</v>
      </c>
      <c r="C107" s="21" t="e">
        <f t="shared" ref="C107:C112" si="13">$I$42</f>
        <v>#REF!</v>
      </c>
      <c r="D107" s="19" t="e">
        <f>#REF!</f>
        <v>#REF!</v>
      </c>
      <c r="E107" s="19"/>
      <c r="F107" s="19"/>
      <c r="G107" s="19"/>
      <c r="H107" s="19">
        <f>IF(B107="ja",(C107*D107),0)</f>
        <v>0</v>
      </c>
    </row>
    <row r="108" spans="1:8" x14ac:dyDescent="0.25">
      <c r="A108" s="19" t="e">
        <f>#REF!</f>
        <v>#REF!</v>
      </c>
      <c r="B108" s="19" t="s">
        <v>53</v>
      </c>
      <c r="C108" s="21" t="e">
        <f t="shared" si="13"/>
        <v>#REF!</v>
      </c>
      <c r="D108" s="19" t="e">
        <f>#REF!</f>
        <v>#REF!</v>
      </c>
      <c r="E108" s="19"/>
      <c r="F108" s="19"/>
      <c r="G108" s="19"/>
      <c r="H108" s="19">
        <f>IF(B108="ja",(C108*D108),0)</f>
        <v>0</v>
      </c>
    </row>
    <row r="109" spans="1:8" x14ac:dyDescent="0.25">
      <c r="A109" s="19" t="e">
        <f>#REF!</f>
        <v>#REF!</v>
      </c>
      <c r="B109" s="19" t="s">
        <v>53</v>
      </c>
      <c r="C109" s="21" t="e">
        <f t="shared" si="13"/>
        <v>#REF!</v>
      </c>
      <c r="D109" s="19" t="e">
        <f>#REF!</f>
        <v>#REF!</v>
      </c>
      <c r="E109" s="19"/>
      <c r="F109" s="19"/>
      <c r="G109" s="19"/>
      <c r="H109" s="19">
        <f>IF(B109="ja",(C109*D109),0)</f>
        <v>0</v>
      </c>
    </row>
    <row r="110" spans="1:8" x14ac:dyDescent="0.25">
      <c r="A110" s="19" t="e">
        <f>#REF!</f>
        <v>#REF!</v>
      </c>
      <c r="B110" s="19" t="s">
        <v>53</v>
      </c>
      <c r="C110" s="21" t="e">
        <f t="shared" si="13"/>
        <v>#REF!</v>
      </c>
      <c r="D110" s="19" t="e">
        <f>#REF!</f>
        <v>#REF!</v>
      </c>
      <c r="E110" s="19"/>
      <c r="F110" s="19"/>
      <c r="G110" s="19"/>
      <c r="H110" s="19">
        <f>IF(B110="ja",(C110*D110),0)</f>
        <v>0</v>
      </c>
    </row>
    <row r="111" spans="1:8" x14ac:dyDescent="0.25">
      <c r="A111" s="19" t="e">
        <f>#REF!</f>
        <v>#REF!</v>
      </c>
      <c r="B111" s="19" t="s">
        <v>53</v>
      </c>
      <c r="C111" s="21" t="e">
        <f t="shared" si="13"/>
        <v>#REF!</v>
      </c>
      <c r="D111" s="19" t="e">
        <f>#REF!</f>
        <v>#REF!</v>
      </c>
      <c r="E111" s="19"/>
      <c r="F111" s="19"/>
      <c r="G111" s="19"/>
      <c r="H111" s="19">
        <f>IF(B111="ja",(C111*D111),0)</f>
        <v>0</v>
      </c>
    </row>
    <row r="112" spans="1:8" x14ac:dyDescent="0.25">
      <c r="A112" s="19" t="e">
        <f>#REF!</f>
        <v>#REF!</v>
      </c>
      <c r="B112" s="19" t="s">
        <v>53</v>
      </c>
      <c r="C112" s="21" t="e">
        <f t="shared" si="13"/>
        <v>#REF!</v>
      </c>
      <c r="D112" s="22">
        <v>0.03</v>
      </c>
      <c r="E112" s="19"/>
      <c r="F112" s="19"/>
      <c r="G112" s="19"/>
      <c r="H112" s="19">
        <f>IF(B112="ja",(IF((C112*D112)&lt;60,60,IF((C112*D112)&gt;300,300,(C112*D112)))),0)</f>
        <v>0</v>
      </c>
    </row>
    <row r="113" spans="1:8" x14ac:dyDescent="0.25">
      <c r="A113" s="20" t="e">
        <f>#REF!</f>
        <v>#REF!</v>
      </c>
      <c r="B113" s="20"/>
      <c r="C113" s="20">
        <f>IF($B$92="ja",$G$5,0)</f>
        <v>0</v>
      </c>
      <c r="D113" s="20" t="e">
        <f>#REF!</f>
        <v>#REF!</v>
      </c>
      <c r="E113" s="20">
        <v>0</v>
      </c>
      <c r="F113" s="20">
        <v>0</v>
      </c>
      <c r="G113" s="20">
        <v>0</v>
      </c>
      <c r="H113" s="20" t="e">
        <f>(E113/60*D113)+(F113/60*D113*$G$5)+(G113/60*C113*D113)</f>
        <v>#REF!</v>
      </c>
    </row>
    <row r="114" spans="1:8" x14ac:dyDescent="0.25">
      <c r="A114" s="20" t="e">
        <f>#REF!</f>
        <v>#REF!</v>
      </c>
      <c r="B114" s="20"/>
      <c r="C114" s="20">
        <f>IF($B$92="ja",$G$5,0)</f>
        <v>0</v>
      </c>
      <c r="D114" s="20" t="e">
        <f>#REF!</f>
        <v>#REF!</v>
      </c>
      <c r="E114" s="20">
        <v>0</v>
      </c>
      <c r="F114" s="20">
        <v>0</v>
      </c>
      <c r="G114" s="20">
        <v>0</v>
      </c>
      <c r="H114" s="20" t="e">
        <f>(E114/60*D114)+(F114/60*D114*$G$5)+(G114/60*C114*D114)</f>
        <v>#REF!</v>
      </c>
    </row>
    <row r="115" spans="1:8" x14ac:dyDescent="0.25">
      <c r="A115" s="20" t="e">
        <f>#REF!</f>
        <v>#REF!</v>
      </c>
      <c r="B115" s="20"/>
      <c r="C115" s="20">
        <f>IF($B$92="ja",$G$5,0)</f>
        <v>0</v>
      </c>
      <c r="D115" s="20" t="e">
        <f>#REF!</f>
        <v>#REF!</v>
      </c>
      <c r="E115" s="20">
        <v>0</v>
      </c>
      <c r="F115" s="20">
        <v>0</v>
      </c>
      <c r="G115" s="20">
        <v>0</v>
      </c>
      <c r="H115" s="20" t="e">
        <f>(E115/60*D115)+(F115/60*D115*$G$5)+(G115/60*C115*D115)</f>
        <v>#REF!</v>
      </c>
    </row>
    <row r="116" spans="1:8" x14ac:dyDescent="0.25">
      <c r="A116" s="8" t="e">
        <f>#REF!</f>
        <v>#REF!</v>
      </c>
      <c r="B116" s="8"/>
      <c r="C116" s="9"/>
      <c r="D116" s="8"/>
      <c r="E116" s="8"/>
      <c r="F116" s="8"/>
      <c r="G116" s="8"/>
      <c r="H116" s="10" t="e">
        <f>SUM(H93:H115)</f>
        <v>#REF!</v>
      </c>
    </row>
    <row r="117" spans="1:8" x14ac:dyDescent="0.25">
      <c r="A117" s="33" t="e">
        <f>#REF!</f>
        <v>#REF!</v>
      </c>
      <c r="B117" s="33"/>
      <c r="C117" s="36" t="s">
        <v>76</v>
      </c>
      <c r="D117" s="36" t="s">
        <v>77</v>
      </c>
      <c r="E117" s="33"/>
      <c r="F117" s="33"/>
      <c r="G117" s="33"/>
      <c r="H117" s="34"/>
    </row>
    <row r="118" spans="1:8" x14ac:dyDescent="0.25">
      <c r="A118" s="35" t="e">
        <f>#REF!</f>
        <v>#REF!</v>
      </c>
      <c r="B118" s="35"/>
      <c r="C118" s="35">
        <v>0</v>
      </c>
      <c r="D118" s="35" t="e">
        <f>#REF!</f>
        <v>#REF!</v>
      </c>
      <c r="E118" s="35"/>
      <c r="F118" s="35"/>
      <c r="G118" s="35"/>
      <c r="H118" s="35" t="e">
        <f t="shared" ref="H118:H135" si="14">C118*D118</f>
        <v>#REF!</v>
      </c>
    </row>
    <row r="119" spans="1:8" x14ac:dyDescent="0.25">
      <c r="A119" s="35" t="e">
        <f>#REF!</f>
        <v>#REF!</v>
      </c>
      <c r="B119" s="35"/>
      <c r="C119" s="35">
        <v>0</v>
      </c>
      <c r="D119" s="35" t="e">
        <f>#REF!</f>
        <v>#REF!</v>
      </c>
      <c r="E119" s="35"/>
      <c r="F119" s="35"/>
      <c r="G119" s="35"/>
      <c r="H119" s="35" t="e">
        <f t="shared" si="14"/>
        <v>#REF!</v>
      </c>
    </row>
    <row r="120" spans="1:8" x14ac:dyDescent="0.25">
      <c r="A120" s="35" t="e">
        <f>#REF!</f>
        <v>#REF!</v>
      </c>
      <c r="B120" s="35"/>
      <c r="C120" s="35">
        <v>0</v>
      </c>
      <c r="D120" s="35" t="e">
        <f>#REF!</f>
        <v>#REF!</v>
      </c>
      <c r="E120" s="35"/>
      <c r="F120" s="35"/>
      <c r="G120" s="35"/>
      <c r="H120" s="35" t="e">
        <f t="shared" si="14"/>
        <v>#REF!</v>
      </c>
    </row>
    <row r="121" spans="1:8" x14ac:dyDescent="0.25">
      <c r="A121" s="35" t="e">
        <f>#REF!</f>
        <v>#REF!</v>
      </c>
      <c r="B121" s="35"/>
      <c r="C121" s="35">
        <v>0</v>
      </c>
      <c r="D121" s="35" t="e">
        <f>#REF!</f>
        <v>#REF!</v>
      </c>
      <c r="E121" s="35"/>
      <c r="F121" s="35"/>
      <c r="G121" s="35"/>
      <c r="H121" s="35" t="e">
        <f t="shared" si="14"/>
        <v>#REF!</v>
      </c>
    </row>
    <row r="122" spans="1:8" x14ac:dyDescent="0.25">
      <c r="A122" s="35" t="e">
        <f>#REF!</f>
        <v>#REF!</v>
      </c>
      <c r="B122" s="35"/>
      <c r="C122" s="35">
        <v>0</v>
      </c>
      <c r="D122" s="35" t="e">
        <f>#REF!</f>
        <v>#REF!</v>
      </c>
      <c r="E122" s="35"/>
      <c r="F122" s="35"/>
      <c r="G122" s="35"/>
      <c r="H122" s="35" t="e">
        <f t="shared" si="14"/>
        <v>#REF!</v>
      </c>
    </row>
    <row r="123" spans="1:8" x14ac:dyDescent="0.25">
      <c r="A123" s="35" t="e">
        <f>#REF!</f>
        <v>#REF!</v>
      </c>
      <c r="B123" s="35"/>
      <c r="C123" s="35">
        <v>0</v>
      </c>
      <c r="D123" s="35" t="e">
        <f>#REF!</f>
        <v>#REF!</v>
      </c>
      <c r="E123" s="35"/>
      <c r="F123" s="35"/>
      <c r="G123" s="35"/>
      <c r="H123" s="35" t="e">
        <f t="shared" si="14"/>
        <v>#REF!</v>
      </c>
    </row>
    <row r="124" spans="1:8" x14ac:dyDescent="0.25">
      <c r="A124" s="35" t="e">
        <f>#REF!</f>
        <v>#REF!</v>
      </c>
      <c r="B124" s="35"/>
      <c r="C124" s="35">
        <v>0</v>
      </c>
      <c r="D124" s="35" t="e">
        <f>#REF!</f>
        <v>#REF!</v>
      </c>
      <c r="E124" s="35"/>
      <c r="F124" s="35"/>
      <c r="G124" s="35"/>
      <c r="H124" s="35" t="e">
        <f t="shared" si="14"/>
        <v>#REF!</v>
      </c>
    </row>
    <row r="125" spans="1:8" x14ac:dyDescent="0.25">
      <c r="A125" s="35" t="e">
        <f>#REF!</f>
        <v>#REF!</v>
      </c>
      <c r="B125" s="35"/>
      <c r="C125" s="35">
        <v>0</v>
      </c>
      <c r="D125" s="35" t="e">
        <f>#REF!</f>
        <v>#REF!</v>
      </c>
      <c r="E125" s="35"/>
      <c r="F125" s="35"/>
      <c r="G125" s="35"/>
      <c r="H125" s="35" t="e">
        <f t="shared" si="14"/>
        <v>#REF!</v>
      </c>
    </row>
    <row r="126" spans="1:8" x14ac:dyDescent="0.25">
      <c r="A126" s="35" t="e">
        <f>#REF!</f>
        <v>#REF!</v>
      </c>
      <c r="B126" s="35"/>
      <c r="C126" s="35">
        <v>0</v>
      </c>
      <c r="D126" s="35" t="e">
        <f>#REF!</f>
        <v>#REF!</v>
      </c>
      <c r="E126" s="35"/>
      <c r="F126" s="35"/>
      <c r="G126" s="35"/>
      <c r="H126" s="35" t="e">
        <f t="shared" si="14"/>
        <v>#REF!</v>
      </c>
    </row>
    <row r="127" spans="1:8" x14ac:dyDescent="0.25">
      <c r="A127" s="35" t="e">
        <f>#REF!</f>
        <v>#REF!</v>
      </c>
      <c r="B127" s="35"/>
      <c r="C127" s="35">
        <v>0</v>
      </c>
      <c r="D127" s="35" t="e">
        <f>#REF!</f>
        <v>#REF!</v>
      </c>
      <c r="E127" s="35"/>
      <c r="F127" s="35"/>
      <c r="G127" s="35"/>
      <c r="H127" s="35" t="e">
        <f t="shared" si="14"/>
        <v>#REF!</v>
      </c>
    </row>
    <row r="128" spans="1:8" x14ac:dyDescent="0.25">
      <c r="A128" s="35" t="e">
        <f>#REF!</f>
        <v>#REF!</v>
      </c>
      <c r="B128" s="35"/>
      <c r="C128" s="35">
        <v>0</v>
      </c>
      <c r="D128" s="35" t="e">
        <f>#REF!</f>
        <v>#REF!</v>
      </c>
      <c r="E128" s="35"/>
      <c r="F128" s="35"/>
      <c r="G128" s="35"/>
      <c r="H128" s="35" t="e">
        <f t="shared" si="14"/>
        <v>#REF!</v>
      </c>
    </row>
    <row r="129" spans="1:8" x14ac:dyDescent="0.25">
      <c r="A129" s="35" t="e">
        <f>#REF!</f>
        <v>#REF!</v>
      </c>
      <c r="B129" s="35"/>
      <c r="C129" s="35">
        <v>0</v>
      </c>
      <c r="D129" s="35" t="e">
        <f>#REF!</f>
        <v>#REF!</v>
      </c>
      <c r="E129" s="35"/>
      <c r="F129" s="35"/>
      <c r="G129" s="35"/>
      <c r="H129" s="35" t="e">
        <f t="shared" si="14"/>
        <v>#REF!</v>
      </c>
    </row>
    <row r="130" spans="1:8" x14ac:dyDescent="0.25">
      <c r="A130" s="35" t="e">
        <f>#REF!</f>
        <v>#REF!</v>
      </c>
      <c r="B130" s="35"/>
      <c r="C130" s="35">
        <v>0</v>
      </c>
      <c r="D130" s="35" t="e">
        <f>#REF!</f>
        <v>#REF!</v>
      </c>
      <c r="E130" s="35"/>
      <c r="F130" s="35"/>
      <c r="G130" s="35"/>
      <c r="H130" s="35" t="e">
        <f t="shared" si="14"/>
        <v>#REF!</v>
      </c>
    </row>
    <row r="131" spans="1:8" x14ac:dyDescent="0.25">
      <c r="A131" s="35" t="e">
        <f>#REF!</f>
        <v>#REF!</v>
      </c>
      <c r="B131" s="35"/>
      <c r="C131" s="35">
        <v>0</v>
      </c>
      <c r="D131" s="35" t="e">
        <f>#REF!</f>
        <v>#REF!</v>
      </c>
      <c r="E131" s="35"/>
      <c r="F131" s="35"/>
      <c r="G131" s="35"/>
      <c r="H131" s="35" t="e">
        <f t="shared" si="14"/>
        <v>#REF!</v>
      </c>
    </row>
    <row r="132" spans="1:8" x14ac:dyDescent="0.25">
      <c r="A132" s="35" t="e">
        <f>#REF!</f>
        <v>#REF!</v>
      </c>
      <c r="B132" s="35"/>
      <c r="C132" s="35">
        <v>0</v>
      </c>
      <c r="D132" s="35" t="e">
        <f>#REF!</f>
        <v>#REF!</v>
      </c>
      <c r="E132" s="35"/>
      <c r="F132" s="35"/>
      <c r="G132" s="35"/>
      <c r="H132" s="35" t="e">
        <f t="shared" si="14"/>
        <v>#REF!</v>
      </c>
    </row>
    <row r="133" spans="1:8" x14ac:dyDescent="0.25">
      <c r="A133" s="35" t="e">
        <f>#REF!</f>
        <v>#REF!</v>
      </c>
      <c r="B133" s="35"/>
      <c r="C133" s="35">
        <v>0</v>
      </c>
      <c r="D133" s="35" t="e">
        <f>#REF!</f>
        <v>#REF!</v>
      </c>
      <c r="E133" s="35"/>
      <c r="F133" s="35"/>
      <c r="G133" s="35"/>
      <c r="H133" s="35" t="e">
        <f t="shared" si="14"/>
        <v>#REF!</v>
      </c>
    </row>
    <row r="134" spans="1:8" x14ac:dyDescent="0.25">
      <c r="A134" s="35" t="e">
        <f>#REF!</f>
        <v>#REF!</v>
      </c>
      <c r="B134" s="35"/>
      <c r="C134" s="35">
        <v>0</v>
      </c>
      <c r="D134" s="35" t="e">
        <f>#REF!</f>
        <v>#REF!</v>
      </c>
      <c r="E134" s="35"/>
      <c r="F134" s="35"/>
      <c r="G134" s="35"/>
      <c r="H134" s="35" t="e">
        <f t="shared" si="14"/>
        <v>#REF!</v>
      </c>
    </row>
    <row r="135" spans="1:8" x14ac:dyDescent="0.25">
      <c r="A135" s="35" t="e">
        <f>#REF!</f>
        <v>#REF!</v>
      </c>
      <c r="B135" s="35"/>
      <c r="C135" s="35">
        <v>0</v>
      </c>
      <c r="D135" s="35" t="e">
        <f>#REF!</f>
        <v>#REF!</v>
      </c>
      <c r="E135" s="35"/>
      <c r="F135" s="35"/>
      <c r="G135" s="35"/>
      <c r="H135" s="35" t="e">
        <f t="shared" si="14"/>
        <v>#REF!</v>
      </c>
    </row>
    <row r="136" spans="1:8" x14ac:dyDescent="0.25">
      <c r="A136" s="8" t="e">
        <f>#REF!</f>
        <v>#REF!</v>
      </c>
      <c r="B136" s="8"/>
      <c r="C136" s="9"/>
      <c r="D136" s="8"/>
      <c r="E136" s="8"/>
      <c r="F136" s="8"/>
      <c r="G136" s="8"/>
      <c r="H136" s="10" t="e">
        <f>SUM(H118:H135)</f>
        <v>#REF!</v>
      </c>
    </row>
    <row r="137" spans="1:8" x14ac:dyDescent="0.25">
      <c r="A137" s="19" t="e">
        <f>#REF!</f>
        <v>#REF!</v>
      </c>
      <c r="B137" s="19"/>
      <c r="C137" s="19"/>
      <c r="D137" s="22">
        <v>0.05</v>
      </c>
      <c r="E137" s="19"/>
      <c r="F137" s="19"/>
      <c r="G137" s="19"/>
      <c r="H137" s="19" t="e">
        <f>D137*H136</f>
        <v>#REF!</v>
      </c>
    </row>
    <row r="138" spans="1:8" x14ac:dyDescent="0.25">
      <c r="A138" s="8" t="e">
        <f>#REF!</f>
        <v>#REF!</v>
      </c>
      <c r="B138" s="8"/>
      <c r="C138" s="9"/>
      <c r="D138" s="8"/>
      <c r="E138" s="8"/>
      <c r="F138" s="8"/>
      <c r="G138" s="8"/>
      <c r="H138" s="10" t="e">
        <f>SUM(H136:H137)</f>
        <v>#REF!</v>
      </c>
    </row>
    <row r="139" spans="1:8" x14ac:dyDescent="0.25">
      <c r="A139" s="33" t="e">
        <f>#REF!</f>
        <v>#REF!</v>
      </c>
      <c r="B139" s="33"/>
      <c r="C139" s="36" t="s">
        <v>75</v>
      </c>
      <c r="D139" s="36" t="s">
        <v>58</v>
      </c>
      <c r="E139" s="33"/>
      <c r="F139" s="33"/>
      <c r="G139" s="33"/>
      <c r="H139" s="34"/>
    </row>
    <row r="140" spans="1:8" x14ac:dyDescent="0.25">
      <c r="A140" s="35" t="e">
        <f>#REF!</f>
        <v>#REF!</v>
      </c>
      <c r="B140" s="35"/>
      <c r="C140" s="35">
        <v>0</v>
      </c>
      <c r="D140" s="35" t="e">
        <f>#REF!</f>
        <v>#REF!</v>
      </c>
      <c r="E140" s="35"/>
      <c r="F140" s="35"/>
      <c r="G140" s="35"/>
      <c r="H140" s="35" t="e">
        <f t="shared" ref="H140:H152" si="15">C140*D140</f>
        <v>#REF!</v>
      </c>
    </row>
    <row r="141" spans="1:8" x14ac:dyDescent="0.25">
      <c r="A141" s="35" t="e">
        <f>#REF!</f>
        <v>#REF!</v>
      </c>
      <c r="B141" s="35"/>
      <c r="C141" s="35">
        <v>0</v>
      </c>
      <c r="D141" s="35" t="e">
        <f>#REF!</f>
        <v>#REF!</v>
      </c>
      <c r="E141" s="35"/>
      <c r="F141" s="35"/>
      <c r="G141" s="35"/>
      <c r="H141" s="35" t="e">
        <f t="shared" si="15"/>
        <v>#REF!</v>
      </c>
    </row>
    <row r="142" spans="1:8" x14ac:dyDescent="0.25">
      <c r="A142" s="35" t="e">
        <f>#REF!</f>
        <v>#REF!</v>
      </c>
      <c r="B142" s="35"/>
      <c r="C142" s="35">
        <v>0</v>
      </c>
      <c r="D142" s="35" t="e">
        <f>#REF!</f>
        <v>#REF!</v>
      </c>
      <c r="E142" s="35"/>
      <c r="F142" s="35"/>
      <c r="G142" s="35"/>
      <c r="H142" s="35" t="e">
        <f t="shared" si="15"/>
        <v>#REF!</v>
      </c>
    </row>
    <row r="143" spans="1:8" x14ac:dyDescent="0.25">
      <c r="A143" s="35" t="e">
        <f>#REF!</f>
        <v>#REF!</v>
      </c>
      <c r="B143" s="35"/>
      <c r="C143" s="35">
        <v>0</v>
      </c>
      <c r="D143" s="35" t="e">
        <f>#REF!</f>
        <v>#REF!</v>
      </c>
      <c r="E143" s="35"/>
      <c r="F143" s="35"/>
      <c r="G143" s="35"/>
      <c r="H143" s="35" t="e">
        <f t="shared" si="15"/>
        <v>#REF!</v>
      </c>
    </row>
    <row r="144" spans="1:8" x14ac:dyDescent="0.25">
      <c r="A144" s="35" t="e">
        <f>#REF!</f>
        <v>#REF!</v>
      </c>
      <c r="B144" s="35"/>
      <c r="C144" s="35">
        <v>0</v>
      </c>
      <c r="D144" s="35" t="e">
        <f>#REF!</f>
        <v>#REF!</v>
      </c>
      <c r="E144" s="35"/>
      <c r="F144" s="35"/>
      <c r="G144" s="35"/>
      <c r="H144" s="35" t="e">
        <f t="shared" si="15"/>
        <v>#REF!</v>
      </c>
    </row>
    <row r="145" spans="1:8" x14ac:dyDescent="0.25">
      <c r="A145" s="35" t="e">
        <f>#REF!</f>
        <v>#REF!</v>
      </c>
      <c r="B145" s="35"/>
      <c r="C145" s="35">
        <v>0</v>
      </c>
      <c r="D145" s="35" t="e">
        <f>#REF!</f>
        <v>#REF!</v>
      </c>
      <c r="E145" s="35"/>
      <c r="F145" s="35"/>
      <c r="G145" s="35"/>
      <c r="H145" s="35" t="e">
        <f t="shared" si="15"/>
        <v>#REF!</v>
      </c>
    </row>
    <row r="146" spans="1:8" x14ac:dyDescent="0.25">
      <c r="A146" s="35" t="e">
        <f>#REF!</f>
        <v>#REF!</v>
      </c>
      <c r="B146" s="35"/>
      <c r="C146" s="35">
        <v>0</v>
      </c>
      <c r="D146" s="35" t="e">
        <f>#REF!</f>
        <v>#REF!</v>
      </c>
      <c r="E146" s="35"/>
      <c r="F146" s="35"/>
      <c r="G146" s="35"/>
      <c r="H146" s="35" t="e">
        <f t="shared" si="15"/>
        <v>#REF!</v>
      </c>
    </row>
    <row r="147" spans="1:8" x14ac:dyDescent="0.25">
      <c r="A147" s="35" t="e">
        <f>#REF!</f>
        <v>#REF!</v>
      </c>
      <c r="B147" s="35"/>
      <c r="C147" s="35">
        <v>0</v>
      </c>
      <c r="D147" s="35" t="e">
        <f>#REF!</f>
        <v>#REF!</v>
      </c>
      <c r="E147" s="35"/>
      <c r="F147" s="35"/>
      <c r="G147" s="35"/>
      <c r="H147" s="35" t="e">
        <f t="shared" si="15"/>
        <v>#REF!</v>
      </c>
    </row>
    <row r="148" spans="1:8" x14ac:dyDescent="0.25">
      <c r="A148" s="35" t="e">
        <f>#REF!</f>
        <v>#REF!</v>
      </c>
      <c r="B148" s="35"/>
      <c r="C148" s="35">
        <v>0</v>
      </c>
      <c r="D148" s="35" t="e">
        <f>#REF!</f>
        <v>#REF!</v>
      </c>
      <c r="E148" s="35"/>
      <c r="F148" s="35"/>
      <c r="G148" s="35"/>
      <c r="H148" s="35" t="e">
        <f t="shared" si="15"/>
        <v>#REF!</v>
      </c>
    </row>
    <row r="149" spans="1:8" x14ac:dyDescent="0.25">
      <c r="A149" s="19" t="e">
        <f>#REF!</f>
        <v>#REF!</v>
      </c>
      <c r="B149" s="19"/>
      <c r="C149" s="21">
        <v>0</v>
      </c>
      <c r="D149" s="19" t="e">
        <f>#REF!</f>
        <v>#REF!</v>
      </c>
      <c r="E149" s="19"/>
      <c r="F149" s="19"/>
      <c r="G149" s="19"/>
      <c r="H149" s="19" t="e">
        <f t="shared" si="15"/>
        <v>#REF!</v>
      </c>
    </row>
    <row r="150" spans="1:8" x14ac:dyDescent="0.25">
      <c r="A150" s="20" t="e">
        <f>#REF!</f>
        <v>#REF!</v>
      </c>
      <c r="B150" s="20"/>
      <c r="C150" s="20">
        <v>0</v>
      </c>
      <c r="D150" s="20" t="e">
        <f>#REF!</f>
        <v>#REF!</v>
      </c>
      <c r="E150" s="20"/>
      <c r="F150" s="20"/>
      <c r="G150" s="20"/>
      <c r="H150" s="20" t="e">
        <f t="shared" si="15"/>
        <v>#REF!</v>
      </c>
    </row>
    <row r="151" spans="1:8" x14ac:dyDescent="0.25">
      <c r="A151" s="20" t="e">
        <f>#REF!</f>
        <v>#REF!</v>
      </c>
      <c r="B151" s="20"/>
      <c r="C151" s="20">
        <v>0</v>
      </c>
      <c r="D151" s="20" t="e">
        <f>#REF!</f>
        <v>#REF!</v>
      </c>
      <c r="E151" s="20"/>
      <c r="F151" s="20"/>
      <c r="G151" s="20"/>
      <c r="H151" s="20" t="e">
        <f t="shared" si="15"/>
        <v>#REF!</v>
      </c>
    </row>
    <row r="152" spans="1:8" x14ac:dyDescent="0.25">
      <c r="A152" s="20" t="e">
        <f>#REF!</f>
        <v>#REF!</v>
      </c>
      <c r="B152" s="20"/>
      <c r="C152" s="20">
        <v>0</v>
      </c>
      <c r="D152" s="20" t="e">
        <f>#REF!</f>
        <v>#REF!</v>
      </c>
      <c r="E152" s="20"/>
      <c r="F152" s="20"/>
      <c r="G152" s="20"/>
      <c r="H152" s="20" t="e">
        <f t="shared" si="15"/>
        <v>#REF!</v>
      </c>
    </row>
    <row r="153" spans="1:8" x14ac:dyDescent="0.25">
      <c r="A153" s="8" t="e">
        <f>#REF!</f>
        <v>#REF!</v>
      </c>
      <c r="B153" s="8"/>
      <c r="C153" s="9"/>
      <c r="D153" s="8"/>
      <c r="E153" s="8"/>
      <c r="F153" s="8"/>
      <c r="G153" s="8"/>
      <c r="H153" s="10" t="e">
        <f>SUM(H140:H152)</f>
        <v>#REF!</v>
      </c>
    </row>
    <row r="154" spans="1:8" x14ac:dyDescent="0.25">
      <c r="A154" s="33" t="e">
        <f>#REF!</f>
        <v>#REF!</v>
      </c>
      <c r="B154" s="33"/>
      <c r="C154" s="36" t="s">
        <v>75</v>
      </c>
      <c r="D154" s="36" t="s">
        <v>58</v>
      </c>
      <c r="E154" s="33"/>
      <c r="F154" s="33"/>
      <c r="G154" s="33"/>
      <c r="H154" s="34"/>
    </row>
    <row r="155" spans="1:8" x14ac:dyDescent="0.25">
      <c r="A155" s="35" t="e">
        <f>#REF!</f>
        <v>#REF!</v>
      </c>
      <c r="B155" s="35"/>
      <c r="C155" s="35">
        <v>0</v>
      </c>
      <c r="D155" s="35" t="e">
        <f>#REF!</f>
        <v>#REF!</v>
      </c>
      <c r="E155" s="35"/>
      <c r="F155" s="35"/>
      <c r="G155" s="35"/>
      <c r="H155" s="35" t="e">
        <f t="shared" ref="H155:H166" si="16">C155*D155</f>
        <v>#REF!</v>
      </c>
    </row>
    <row r="156" spans="1:8" x14ac:dyDescent="0.25">
      <c r="A156" s="35" t="e">
        <f>#REF!</f>
        <v>#REF!</v>
      </c>
      <c r="B156" s="35"/>
      <c r="C156" s="35">
        <v>0</v>
      </c>
      <c r="D156" s="35" t="e">
        <f>#REF!</f>
        <v>#REF!</v>
      </c>
      <c r="E156" s="35"/>
      <c r="F156" s="35"/>
      <c r="G156" s="35"/>
      <c r="H156" s="35" t="e">
        <f t="shared" si="16"/>
        <v>#REF!</v>
      </c>
    </row>
    <row r="157" spans="1:8" x14ac:dyDescent="0.25">
      <c r="A157" s="35" t="e">
        <f>#REF!</f>
        <v>#REF!</v>
      </c>
      <c r="B157" s="35"/>
      <c r="C157" s="35">
        <v>0</v>
      </c>
      <c r="D157" s="35" t="e">
        <f>#REF!</f>
        <v>#REF!</v>
      </c>
      <c r="E157" s="35"/>
      <c r="F157" s="35"/>
      <c r="G157" s="35"/>
      <c r="H157" s="35" t="e">
        <f t="shared" si="16"/>
        <v>#REF!</v>
      </c>
    </row>
    <row r="158" spans="1:8" x14ac:dyDescent="0.25">
      <c r="A158" s="35" t="e">
        <f>#REF!</f>
        <v>#REF!</v>
      </c>
      <c r="B158" s="35"/>
      <c r="C158" s="35">
        <v>0</v>
      </c>
      <c r="D158" s="35" t="e">
        <f>#REF!</f>
        <v>#REF!</v>
      </c>
      <c r="E158" s="35"/>
      <c r="F158" s="35"/>
      <c r="G158" s="35"/>
      <c r="H158" s="35" t="e">
        <f t="shared" si="16"/>
        <v>#REF!</v>
      </c>
    </row>
    <row r="159" spans="1:8" x14ac:dyDescent="0.25">
      <c r="A159" s="35" t="e">
        <f>#REF!</f>
        <v>#REF!</v>
      </c>
      <c r="B159" s="35"/>
      <c r="C159" s="35">
        <v>0</v>
      </c>
      <c r="D159" s="35" t="e">
        <f>#REF!</f>
        <v>#REF!</v>
      </c>
      <c r="E159" s="35"/>
      <c r="F159" s="35"/>
      <c r="G159" s="35"/>
      <c r="H159" s="35" t="e">
        <f t="shared" si="16"/>
        <v>#REF!</v>
      </c>
    </row>
    <row r="160" spans="1:8" x14ac:dyDescent="0.25">
      <c r="A160" s="35" t="e">
        <f>#REF!</f>
        <v>#REF!</v>
      </c>
      <c r="B160" s="35"/>
      <c r="C160" s="35">
        <v>0</v>
      </c>
      <c r="D160" s="35" t="e">
        <f>#REF!</f>
        <v>#REF!</v>
      </c>
      <c r="E160" s="35"/>
      <c r="F160" s="35"/>
      <c r="G160" s="35"/>
      <c r="H160" s="35" t="e">
        <f t="shared" si="16"/>
        <v>#REF!</v>
      </c>
    </row>
    <row r="161" spans="1:8" x14ac:dyDescent="0.25">
      <c r="A161" s="35" t="e">
        <f>#REF!</f>
        <v>#REF!</v>
      </c>
      <c r="B161" s="35"/>
      <c r="C161" s="35">
        <v>0</v>
      </c>
      <c r="D161" s="35" t="e">
        <f>#REF!</f>
        <v>#REF!</v>
      </c>
      <c r="E161" s="35"/>
      <c r="F161" s="35"/>
      <c r="G161" s="35"/>
      <c r="H161" s="35" t="e">
        <f t="shared" si="16"/>
        <v>#REF!</v>
      </c>
    </row>
    <row r="162" spans="1:8" x14ac:dyDescent="0.25">
      <c r="A162" s="35" t="e">
        <f>#REF!</f>
        <v>#REF!</v>
      </c>
      <c r="B162" s="35"/>
      <c r="C162" s="35">
        <v>0</v>
      </c>
      <c r="D162" s="35" t="e">
        <f>#REF!</f>
        <v>#REF!</v>
      </c>
      <c r="E162" s="35"/>
      <c r="F162" s="35"/>
      <c r="G162" s="35"/>
      <c r="H162" s="35" t="e">
        <f t="shared" si="16"/>
        <v>#REF!</v>
      </c>
    </row>
    <row r="163" spans="1:8" x14ac:dyDescent="0.25">
      <c r="A163" s="35" t="e">
        <f>#REF!</f>
        <v>#REF!</v>
      </c>
      <c r="B163" s="35"/>
      <c r="C163" s="35">
        <v>0</v>
      </c>
      <c r="D163" s="35" t="e">
        <f>#REF!</f>
        <v>#REF!</v>
      </c>
      <c r="E163" s="35"/>
      <c r="F163" s="35"/>
      <c r="G163" s="35"/>
      <c r="H163" s="35" t="e">
        <f t="shared" si="16"/>
        <v>#REF!</v>
      </c>
    </row>
    <row r="164" spans="1:8" x14ac:dyDescent="0.25">
      <c r="A164" s="20" t="e">
        <f>#REF!</f>
        <v>#REF!</v>
      </c>
      <c r="B164" s="20"/>
      <c r="C164" s="20">
        <v>0</v>
      </c>
      <c r="D164" s="20" t="e">
        <f>#REF!</f>
        <v>#REF!</v>
      </c>
      <c r="E164" s="20"/>
      <c r="F164" s="20"/>
      <c r="G164" s="20"/>
      <c r="H164" s="20" t="e">
        <f t="shared" si="16"/>
        <v>#REF!</v>
      </c>
    </row>
    <row r="165" spans="1:8" x14ac:dyDescent="0.25">
      <c r="A165" s="20" t="e">
        <f>#REF!</f>
        <v>#REF!</v>
      </c>
      <c r="B165" s="20"/>
      <c r="C165" s="20">
        <v>0</v>
      </c>
      <c r="D165" s="20" t="e">
        <f>#REF!</f>
        <v>#REF!</v>
      </c>
      <c r="E165" s="20"/>
      <c r="F165" s="20"/>
      <c r="G165" s="20"/>
      <c r="H165" s="20" t="e">
        <f t="shared" si="16"/>
        <v>#REF!</v>
      </c>
    </row>
    <row r="166" spans="1:8" x14ac:dyDescent="0.25">
      <c r="A166" s="20" t="e">
        <f>#REF!</f>
        <v>#REF!</v>
      </c>
      <c r="B166" s="20"/>
      <c r="C166" s="20">
        <v>0</v>
      </c>
      <c r="D166" s="20" t="e">
        <f>#REF!</f>
        <v>#REF!</v>
      </c>
      <c r="E166" s="20"/>
      <c r="F166" s="20"/>
      <c r="G166" s="20"/>
      <c r="H166" s="20" t="e">
        <f t="shared" si="16"/>
        <v>#REF!</v>
      </c>
    </row>
    <row r="167" spans="1:8" x14ac:dyDescent="0.25">
      <c r="A167" s="8" t="e">
        <f>#REF!</f>
        <v>#REF!</v>
      </c>
      <c r="B167" s="8"/>
      <c r="C167" s="9"/>
      <c r="D167" s="8"/>
      <c r="E167" s="8"/>
      <c r="F167" s="8"/>
      <c r="G167" s="8"/>
      <c r="H167" s="11" t="e">
        <f>SUM(H155:H166)</f>
        <v>#REF!</v>
      </c>
    </row>
    <row r="168" spans="1:8" x14ac:dyDescent="0.25">
      <c r="A168" s="8" t="e">
        <f>#REF!</f>
        <v>#REF!</v>
      </c>
      <c r="B168" s="8"/>
      <c r="C168" s="9"/>
      <c r="D168" s="8"/>
      <c r="E168" s="8"/>
      <c r="F168" s="8"/>
      <c r="G168" s="8"/>
      <c r="H168" s="11" t="e">
        <f>H167+H153+H138+H116+H91+H66+H46</f>
        <v>#REF!</v>
      </c>
    </row>
    <row r="169" spans="1:8" x14ac:dyDescent="0.25">
      <c r="A169" s="19" t="e">
        <f>#REF!</f>
        <v>#REF!</v>
      </c>
      <c r="B169" s="19"/>
      <c r="C169" s="19"/>
      <c r="D169" s="22">
        <v>0</v>
      </c>
      <c r="E169" s="19"/>
      <c r="F169" s="19"/>
      <c r="G169" s="19"/>
      <c r="H169" s="25" t="e">
        <f>H168*D169</f>
        <v>#REF!</v>
      </c>
    </row>
    <row r="170" spans="1:8" x14ac:dyDescent="0.25">
      <c r="A170" s="8" t="e">
        <f>#REF!</f>
        <v>#REF!</v>
      </c>
      <c r="B170" s="8"/>
      <c r="C170" s="9"/>
      <c r="D170" s="8"/>
      <c r="E170" s="8"/>
      <c r="F170" s="8"/>
      <c r="G170" s="8"/>
      <c r="H170" s="11" t="e">
        <f>SUM(H168:H169)</f>
        <v>#REF!</v>
      </c>
    </row>
    <row r="171" spans="1:8" x14ac:dyDescent="0.25">
      <c r="A171" s="19" t="e">
        <f>#REF!</f>
        <v>#REF!</v>
      </c>
      <c r="B171" s="19"/>
      <c r="C171" s="19"/>
      <c r="D171" s="22">
        <v>0</v>
      </c>
      <c r="E171" s="19"/>
      <c r="F171" s="19"/>
      <c r="G171" s="19"/>
      <c r="H171" s="25" t="e">
        <f>D171*H170</f>
        <v>#REF!</v>
      </c>
    </row>
    <row r="172" spans="1:8" x14ac:dyDescent="0.25">
      <c r="A172" s="19" t="e">
        <f>#REF!</f>
        <v>#REF!</v>
      </c>
      <c r="B172" s="19"/>
      <c r="C172" s="19"/>
      <c r="D172" s="22">
        <v>0</v>
      </c>
      <c r="E172" s="19"/>
      <c r="F172" s="19"/>
      <c r="G172" s="19"/>
      <c r="H172" s="25" t="e">
        <f>D172*H170</f>
        <v>#REF!</v>
      </c>
    </row>
    <row r="173" spans="1:8" x14ac:dyDescent="0.25">
      <c r="A173" s="19" t="e">
        <f>#REF!</f>
        <v>#REF!</v>
      </c>
      <c r="B173" s="19"/>
      <c r="C173" s="19"/>
      <c r="D173" s="22">
        <v>0</v>
      </c>
      <c r="E173" s="19"/>
      <c r="F173" s="19"/>
      <c r="G173" s="19"/>
      <c r="H173" s="25" t="e">
        <f>D173*H170</f>
        <v>#REF!</v>
      </c>
    </row>
    <row r="174" spans="1:8" x14ac:dyDescent="0.25">
      <c r="A174" s="19" t="e">
        <f>#REF!</f>
        <v>#REF!</v>
      </c>
      <c r="B174" s="19"/>
      <c r="C174" s="19"/>
      <c r="D174" s="22">
        <v>0</v>
      </c>
      <c r="E174" s="19"/>
      <c r="F174" s="19"/>
      <c r="G174" s="19"/>
      <c r="H174" s="25" t="e">
        <f>D174*H170</f>
        <v>#REF!</v>
      </c>
    </row>
    <row r="175" spans="1:8" x14ac:dyDescent="0.25">
      <c r="A175" s="8" t="e">
        <f>#REF!</f>
        <v>#REF!</v>
      </c>
      <c r="B175" s="8"/>
      <c r="C175" s="9"/>
      <c r="D175" s="8"/>
      <c r="E175" s="8"/>
      <c r="F175" s="8"/>
      <c r="G175" s="8"/>
      <c r="H175" s="11" t="e">
        <f>SUM(H170:H174)</f>
        <v>#REF!</v>
      </c>
    </row>
    <row r="176" spans="1:8" x14ac:dyDescent="0.25">
      <c r="A176" s="19" t="e">
        <f>#REF!</f>
        <v>#REF!</v>
      </c>
      <c r="B176" s="19"/>
      <c r="C176" s="19"/>
      <c r="D176" s="22">
        <v>0</v>
      </c>
      <c r="E176" s="19"/>
      <c r="F176" s="19"/>
      <c r="G176" s="19"/>
      <c r="H176" s="25" t="e">
        <f>H175*D176</f>
        <v>#REF!</v>
      </c>
    </row>
    <row r="177" spans="1:8" x14ac:dyDescent="0.25">
      <c r="A177" s="23" t="e">
        <f>#REF!</f>
        <v>#REF!</v>
      </c>
      <c r="B177" s="8"/>
      <c r="C177" s="9"/>
      <c r="D177" s="8"/>
      <c r="E177" s="8"/>
      <c r="F177" s="8"/>
      <c r="G177" s="8"/>
      <c r="H177" s="11" t="e">
        <f>H175-H176</f>
        <v>#REF!</v>
      </c>
    </row>
    <row r="178" spans="1:8" x14ac:dyDescent="0.25">
      <c r="A178" s="8" t="e">
        <f>#REF!</f>
        <v>#REF!</v>
      </c>
      <c r="B178" s="8"/>
      <c r="C178" s="9"/>
      <c r="D178" s="8"/>
      <c r="E178" s="8"/>
      <c r="F178" s="8"/>
      <c r="G178" s="8"/>
      <c r="H178" s="11"/>
    </row>
    <row r="179" spans="1:8" x14ac:dyDescent="0.25">
      <c r="A179" s="8" t="e">
        <f>#REF!</f>
        <v>#REF!</v>
      </c>
      <c r="B179" s="8"/>
      <c r="C179" s="9"/>
      <c r="D179" s="8"/>
      <c r="E179" s="8"/>
      <c r="F179" s="8"/>
      <c r="G179" s="8"/>
      <c r="H179" s="11"/>
    </row>
    <row r="180" spans="1:8" x14ac:dyDescent="0.25">
      <c r="A180" s="8" t="e">
        <f>#REF!</f>
        <v>#REF!</v>
      </c>
      <c r="B180" s="8"/>
      <c r="C180" s="9"/>
      <c r="D180" s="8"/>
      <c r="E180" s="8"/>
      <c r="F180" s="8"/>
      <c r="G180" s="8"/>
      <c r="H180" s="11"/>
    </row>
    <row r="181" spans="1:8" x14ac:dyDescent="0.25">
      <c r="A181" s="8" t="e">
        <f>#REF!</f>
        <v>#REF!</v>
      </c>
      <c r="B181" s="8"/>
      <c r="C181" s="9"/>
      <c r="D181" s="8"/>
      <c r="E181" s="8"/>
      <c r="F181" s="8"/>
      <c r="G181" s="8"/>
      <c r="H181" s="11"/>
    </row>
  </sheetData>
  <mergeCells count="4">
    <mergeCell ref="A1:J1"/>
    <mergeCell ref="E3:J3"/>
    <mergeCell ref="A36:J36"/>
    <mergeCell ref="E38:G38"/>
  </mergeCells>
  <dataValidations count="3">
    <dataValidation type="list" allowBlank="1" showInputMessage="1" showErrorMessage="1" sqref="C4" xr:uid="{00000000-0002-0000-1600-000000000000}">
      <formula1>$P$5:$P$11</formula1>
    </dataValidation>
    <dataValidation type="list" allowBlank="1" showInputMessage="1" showErrorMessage="1" sqref="B81" xr:uid="{00000000-0002-0000-1600-000001000000}">
      <formula1>$V$40:$V$41</formula1>
    </dataValidation>
    <dataValidation type="list" allowBlank="1" showInputMessage="1" showErrorMessage="1" sqref="B58 D17 D169 D176 D43:D45 D137 D171:D174 B107:B112 B92 B67 B47 B82:B87 B101:B102 B62" xr:uid="{00000000-0002-0000-1600-000002000000}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1 - Eingabemaske</vt:lpstr>
      <vt:lpstr>PD</vt:lpstr>
      <vt:lpstr>1</vt:lpstr>
      <vt:lpstr>5 - K1 (2)</vt:lpstr>
      <vt:lpstr>5 - K1 (4)</vt:lpstr>
      <vt:lpstr>'1'!Land</vt:lpstr>
      <vt:lpstr>'5 - K1 (2)'!Land</vt:lpstr>
      <vt:lpstr>'5 - K1 (4)'!Land</vt:lpstr>
      <vt:lpstr>'1'!LG</vt:lpstr>
      <vt:lpstr>'5 - K1 (2)'!LG</vt:lpstr>
      <vt:lpstr>'5 - K1 (4)'!LG</vt:lpstr>
    </vt:vector>
  </TitlesOfParts>
  <Company>Sieber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cobinet01</dc:creator>
  <cp:lastModifiedBy>Andy Russi</cp:lastModifiedBy>
  <cp:lastPrinted>2018-02-19T17:27:31Z</cp:lastPrinted>
  <dcterms:created xsi:type="dcterms:W3CDTF">2017-12-19T12:38:15Z</dcterms:created>
  <dcterms:modified xsi:type="dcterms:W3CDTF">2021-12-10T07:58:26Z</dcterms:modified>
</cp:coreProperties>
</file>